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18" r:id="rId13"/>
    <sheet name="施設類型別ストック情報分析表①" sheetId="19" r:id="rId14"/>
    <sheet name="施設類型別ストック情報分析表②" sheetId="20" r:id="rId15"/>
    <sheet name="データシート" sheetId="8" state="hidden" r:id="rId16"/>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W43" i="9" s="1"/>
  <c r="BE35" i="9"/>
  <c r="AM35" i="9"/>
  <c r="C35" i="9"/>
  <c r="CO34" i="9"/>
  <c r="BW34" i="9"/>
  <c r="U34" i="9"/>
  <c r="U35"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<sst xmlns="http://schemas.openxmlformats.org/spreadsheetml/2006/main" count="1089" uniqueCount="572">
  <si>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</si>
  <si>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</si>
  <si>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</si>
  <si>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</si>
  <si>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</si>
  <si>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</si>
  <si>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</si>
  <si>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</si>
  <si>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</si>
  <si>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</si>
  <si>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</si>
  <si>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</si>
  <si>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</si>
  <si>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</si>
  <si>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</si>
  <si>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</si>
  <si>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</si>
  <si>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</si>
  <si>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</si>
  <si>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</si>
  <si>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</si>
  <si>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</si>
  <si>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</si>
  <si>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</si>
  <si>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</si>
  <si>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</si>
  <si>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</si>
  <si>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</si>
  <si>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</si>
  <si>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</si>
  <si>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</si>
  <si>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</si>
  <si>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</si>
  <si>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</si>
  <si>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</si>
  <si>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</si>
  <si>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</si>
  <si>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</si>
  <si>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</si>
  <si>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</si>
  <si>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</si>
  <si>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</si>
  <si>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</si>
  <si>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</si>
  <si>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</si>
  <si>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</si>
  <si>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</si>
  <si>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</si>
  <si>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</si>
  <si>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</si>
  <si>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</si>
  <si>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</si>
  <si>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</si>
  <si>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</si>
  <si>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</si>
  <si>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</si>
  <si>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</si>
  <si>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</si>
  <si>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</si>
  <si>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</si>
  <si>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</si>
  <si>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</si>
  <si>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</si>
  <si>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</si>
  <si>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</si>
  <si>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</si>
  <si>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</si>
  <si>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</si>
  <si>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</si>
  <si>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</si>
  <si>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</si>
  <si>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</si>
  <si>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</si>
  <si>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</si>
  <si>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</si>
  <si>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</si>
  <si>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</si>
  <si>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</si>
  <si>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</si>
  <si>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</si>
  <si>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</si>
  <si>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</si>
  <si>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</si>
  <si>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</si>
  <si>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</si>
  <si>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</si>
  <si>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</si>
  <si>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</si>
  <si>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</si>
  <si>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</si>
  <si>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</si>
  <si>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</si>
  <si>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</si>
  <si>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</si>
  <si>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</si>
  <si>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</si>
  <si>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</si>
  <si>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</si>
  <si>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</si>
  <si>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</si>
  <si>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</si>
  <si>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</si>
  <si>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</si>
  <si>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</si>
  <si>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</si>
  <si>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</si>
  <si>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</si>
  <si>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</si>
  <si>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</si>
  <si>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</si>
  <si>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</si>
  <si>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</si>
  <si>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</si>
  <si>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</si>
  <si>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</si>
  <si>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</si>
  <si>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</si>
  <si>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</si>
  <si>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</si>
  <si>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</si>
  <si>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</si>
  <si>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</si>
  <si>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</si>
  <si>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</si>
  <si>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</si>
  <si>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</si>
  <si>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</si>
  <si>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</si>
  <si>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</si>
  <si>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</si>
  <si>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</si>
  <si>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</si>
  <si>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</si>
  <si>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</si>
  <si>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</si>
  <si>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</si>
  <si>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</si>
  <si>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</si>
  <si>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</si>
  <si>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</si>
  <si>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</si>
  <si>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</si>
  <si>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</si>
  <si>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</si>
  <si>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</si>
  <si>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</si>
  <si>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</si>
  <si>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</si>
  <si>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</si>
  <si>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</si>
  <si>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</si>
  <si>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</si>
  <si>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</si>
  <si>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</si>
  <si>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</si>
  <si>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</si>
  <si>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</si>
  <si>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</si>
  <si>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</si>
  <si>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</si>
  <si>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</si>
  <si>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</si>
  <si>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</si>
  <si>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</si>
  <si>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</si>
  <si>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</si>
  <si>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</si>
  <si>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</si>
  <si>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</si>
  <si>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</si>
  <si>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</si>
  <si>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</si>
  <si>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</si>
  <si>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</si>
  <si>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</si>
  <si>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</si>
  <si>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</si>
  <si>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</si>
  <si>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</si>
  <si>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</si>
  <si>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</si>
  <si>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</si>
  <si>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</si>
  <si>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</si>
  <si>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</si>
  <si>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</si>
  <si>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</si>
  <si>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</si>
  <si>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</si>
  <si>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</si>
  <si>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</si>
  <si>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</si>
  <si>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</si>
  <si>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</si>
  <si>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岐阜県安八町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</si>
  <si>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</si>
  <si>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</si>
  <si>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</si>
  <si>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</si>
  <si>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</si>
  <si>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</si>
  <si>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</si>
  <si>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</si>
  <si>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</si>
  <si>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</si>
  <si>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</si>
  <si>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</si>
  <si>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</si>
  <si>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</si>
  <si>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</si>
  <si>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</si>
  <si>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</si>
  <si>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</si>
  <si>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</si>
  <si>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</si>
  <si>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</si>
  <si>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</si>
  <si>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</si>
  <si>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</si>
  <si>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</si>
  <si>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</si>
  <si>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</si>
  <si>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</si>
  <si>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</si>
  <si>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</si>
  <si>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</si>
  <si>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</si>
  <si>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</si>
  <si>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</si>
  <si>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</si>
  <si>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</si>
  <si>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</si>
  <si>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</si>
  <si>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</si>
  <si>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</si>
  <si>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</si>
  <si>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</si>
  <si>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</si>
  <si>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</si>
  <si>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</si>
  <si>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</si>
  <si>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</si>
  <si>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</si>
  <si>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</si>
  <si>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</si>
  <si>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</si>
  <si>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</si>
  <si>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</si>
  <si>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</si>
  <si>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</si>
  <si>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</si>
  <si>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</si>
  <si>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</si>
  <si>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</si>
  <si>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</si>
  <si>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</si>
  <si>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</si>
  <si>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</si>
  <si>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</si>
  <si>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</si>
  <si>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</si>
  <si>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</si>
  <si>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</si>
  <si>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</si>
  <si>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</si>
  <si>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</si>
  <si>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</si>
  <si>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</si>
  <si>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</si>
  <si>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</si>
  <si>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</si>
  <si>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</si>
  <si>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</si>
  <si>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</si>
  <si>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</si>
  <si>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</si>
  <si>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</si>
  <si>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</si>
  <si>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</si>
  <si>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</si>
  <si>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</si>
  <si>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</si>
  <si>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</si>
  <si>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</si>
  <si>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</si>
  <si>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</si>
  <si>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</si>
  <si>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</si>
  <si>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</si>
  <si>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</si>
  <si>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</si>
  <si>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</si>
  <si>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</si>
  <si>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</si>
  <si>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</si>
  <si>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</si>
  <si>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</si>
  <si>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</si>
  <si>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</si>
  <si>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</si>
  <si>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</si>
  <si>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</si>
  <si>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</si>
  <si>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</si>
  <si>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</si>
  <si>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</si>
  <si>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</si>
  <si>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</si>
  <si>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</si>
  <si>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</si>
  <si>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</si>
  <si>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</si>
  <si>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</si>
  <si>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</si>
  <si>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</si>
  <si>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</si>
  <si>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</si>
  <si>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</si>
  <si>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</si>
  <si>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</si>
  <si>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</si>
  <si>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</si>
  <si>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</si>
  <si>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</si>
  <si>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</si>
  <si>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</si>
  <si>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</si>
  <si>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</si>
  <si>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</si>
  <si>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</si>
  <si>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</si>
  <si>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</si>
  <si>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</si>
  <si>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</si>
  <si>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</si>
  <si>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</si>
  <si>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</si>
  <si>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</si>
  <si>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</si>
  <si>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</si>
  <si>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</si>
  <si>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</si>
  <si>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岐阜県安八町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</si>
  <si>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</si>
  <si>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</si>
  <si>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</si>
  <si>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</si>
  <si>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</si>
  <si>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</si>
  <si>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</si>
  <si>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</si>
  <si>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</si>
  <si>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</si>
  <si>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</si>
  <si>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</si>
  <si>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</si>
  <si>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</si>
  <si>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</si>
  <si>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</si>
  <si>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</si>
  <si>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</si>
  <si>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</si>
  <si>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</si>
  <si>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</si>
  <si>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</si>
  <si>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</si>
  <si>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</si>
  <si>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</si>
  <si>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</si>
  <si>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</si>
  <si>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</si>
  <si>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</si>
  <si>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</si>
  <si>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</si>
  <si>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</si>
  <si>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</si>
  <si>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</si>
  <si>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</si>
  <si>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</si>
  <si>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</si>
  <si>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</si>
  <si>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</si>
  <si>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</si>
  <si>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</si>
  <si>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</si>
  <si>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</si>
  <si>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</si>
  <si>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</si>
  <si>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</si>
  <si>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</si>
  <si>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</si>
  <si>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</si>
  <si>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</si>
  <si>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</si>
  <si>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</si>
  <si>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</si>
  <si>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</si>
  <si>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</si>
  <si>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</si>
  <si>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</si>
  <si>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</si>
  <si>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</si>
  <si>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</si>
  <si>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</si>
  <si>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</si>
  <si>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</si>
  <si>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</si>
  <si>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</si>
  <si>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</si>
  <si>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</si>
  <si>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</si>
  <si>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</si>
  <si>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</si>
  <si>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</si>
  <si>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</si>
  <si>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</si>
  <si>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</si>
  <si>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</si>
  <si>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</si>
  <si>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</si>
  <si>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</si>
  <si>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</si>
  <si>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</si>
  <si>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</si>
  <si>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</si>
  <si>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</si>
  <si>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</si>
  <si>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</si>
  <si>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</si>
  <si>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</si>
  <si>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</si>
  <si>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</si>
  <si>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</si>
  <si>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</si>
  <si>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</si>
  <si>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</si>
  <si>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</si>
  <si>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</si>
  <si>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</si>
  <si>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</si>
  <si>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</si>
  <si>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</si>
  <si>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</si>
  <si>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</si>
  <si>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</si>
  <si>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</si>
  <si>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</si>
  <si>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</si>
  <si>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</si>
  <si>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</si>
  <si>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</si>
  <si>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</si>
  <si>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</si>
  <si>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</si>
  <si>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</si>
  <si>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</si>
  <si>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</si>
  <si>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</si>
  <si>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</si>
  <si>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</si>
  <si>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</si>
  <si>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</si>
  <si>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</si>
  <si>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</si>
  <si>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</si>
  <si>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</si>
  <si>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</si>
  <si>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</si>
  <si>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</si>
  <si>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</si>
  <si>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</si>
  <si>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</si>
  <si>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</si>
  <si>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</si>
  <si>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</si>
  <si>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</si>
  <si>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</si>
  <si>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</si>
  <si>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</si>
  <si>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</si>
  <si>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</si>
  <si>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</si>
  <si>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</si>
  <si>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</si>
  <si>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</si>
  <si>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</si>
  <si>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</si>
  <si>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</si>
  <si>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</si>
  <si>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</si>
  <si>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</si>
  <si>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</si>
  <si>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</si>
  <si>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</si>
  <si>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</si>
  <si>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</si>
  <si>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</si>
  <si>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</si>
  <si>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</si>
  <si>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</si>
  <si>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</si>
  <si>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</si>
  <si>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</si>
  <si>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</si>
  <si>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</si>
  <si>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</si>
  <si>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</si>
  <si>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</si>
  <si>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</si>
  <si>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</si>
  <si>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</si>
  <si>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</si>
  <si>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</si>
  <si>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</si>
  <si>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</si>
  <si>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</si>
  <si>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</si>
  <si>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</si>
  <si>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</si>
  <si>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</si>
  <si>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11.62</t>
  </si>
  <si>
    <t>▲ 4.00</t>
  </si>
  <si>
    <t>▲ 7.06</t>
  </si>
  <si>
    <t>▲ 3.74</t>
  </si>
  <si>
    <t>▲ 0.43</t>
  </si>
  <si>
    <t>水道事業会計</t>
  </si>
  <si>
    <t>一般会計</t>
  </si>
  <si>
    <t>国民健康保険特別会計</t>
  </si>
  <si>
    <t>公共下水道事業特別会計</t>
  </si>
  <si>
    <t>後期高齢者医療特別会計</t>
  </si>
  <si>
    <t>その他会計（赤字）</t>
  </si>
  <si>
    <t>その他会計（黒字）</t>
  </si>
  <si>
    <t>基金から118百万円の繰入</t>
    <rPh sb="0" eb="2">
      <t>キキン</t>
    </rPh>
    <rPh sb="7" eb="10">
      <t>ヒャクマンエン</t>
    </rPh>
    <rPh sb="11" eb="13">
      <t>クリイレ</t>
    </rPh>
    <phoneticPr fontId="2"/>
  </si>
  <si>
    <t>-</t>
    <phoneticPr fontId="2"/>
  </si>
  <si>
    <t>基金から120百万円の繰入</t>
    <rPh sb="0" eb="2">
      <t>キキン</t>
    </rPh>
    <rPh sb="7" eb="10">
      <t>ヒャクマンエン</t>
    </rPh>
    <rPh sb="11" eb="13">
      <t>クリイレ</t>
    </rPh>
    <phoneticPr fontId="2"/>
  </si>
  <si>
    <t>法適用企業</t>
    <phoneticPr fontId="5"/>
  </si>
  <si>
    <t>法非適用企業</t>
    <phoneticPr fontId="5"/>
  </si>
  <si>
    <t>西濃環境整備組合</t>
    <rPh sb="0" eb="2">
      <t>セイノウ</t>
    </rPh>
    <rPh sb="2" eb="4">
      <t>カンキョウ</t>
    </rPh>
    <rPh sb="4" eb="6">
      <t>セイビ</t>
    </rPh>
    <rPh sb="6" eb="8">
      <t>クミアイ</t>
    </rPh>
    <phoneticPr fontId="2"/>
  </si>
  <si>
    <t>基金から260百万円の繰入</t>
    <rPh sb="0" eb="2">
      <t>キキン</t>
    </rPh>
    <rPh sb="7" eb="10">
      <t>ヒャクマンエン</t>
    </rPh>
    <rPh sb="11" eb="13">
      <t>クリイレ</t>
    </rPh>
    <phoneticPr fontId="2"/>
  </si>
  <si>
    <t>大垣市安八郡安八町東安中学校組合</t>
    <rPh sb="0" eb="3">
      <t>オオガキシ</t>
    </rPh>
    <rPh sb="3" eb="6">
      <t>アンパチグン</t>
    </rPh>
    <rPh sb="6" eb="8">
      <t>アンパチ</t>
    </rPh>
    <rPh sb="8" eb="9">
      <t>マチ</t>
    </rPh>
    <rPh sb="9" eb="10">
      <t>ヒガシ</t>
    </rPh>
    <rPh sb="10" eb="11">
      <t>アン</t>
    </rPh>
    <rPh sb="11" eb="14">
      <t>チュウガッコウ</t>
    </rPh>
    <rPh sb="14" eb="16">
      <t>クミアイ</t>
    </rPh>
    <phoneticPr fontId="2"/>
  </si>
  <si>
    <t>-</t>
    <phoneticPr fontId="2"/>
  </si>
  <si>
    <t>大垣消防組合</t>
    <rPh sb="0" eb="2">
      <t>オオガキ</t>
    </rPh>
    <rPh sb="2" eb="4">
      <t>ショウボウ</t>
    </rPh>
    <rPh sb="4" eb="6">
      <t>クミアイ</t>
    </rPh>
    <phoneticPr fontId="2"/>
  </si>
  <si>
    <t>基金から165百万円の繰入</t>
    <rPh sb="0" eb="2">
      <t>キキン</t>
    </rPh>
    <rPh sb="7" eb="10">
      <t>ヒャクマンエン</t>
    </rPh>
    <rPh sb="11" eb="13">
      <t>クリイレ</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</si>
  <si>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</si>
  <si>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</si>
  <si>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大垣衛生施設組合</t>
    <rPh sb="0" eb="2">
      <t>オオガキ</t>
    </rPh>
    <rPh sb="2" eb="4">
      <t>エイセイ</t>
    </rPh>
    <rPh sb="4" eb="6">
      <t>シセツ</t>
    </rPh>
    <rPh sb="6" eb="8">
      <t>クミアイ</t>
    </rPh>
    <phoneticPr fontId="2"/>
  </si>
  <si>
    <t>基金から4百万円の繰入</t>
    <rPh sb="0" eb="2">
      <t>キキン</t>
    </rPh>
    <rPh sb="5" eb="8">
      <t>ヒャクマンエン</t>
    </rPh>
    <rPh sb="9" eb="11">
      <t>クリイレ</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</si>
  <si>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</si>
  <si>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</si>
  <si>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基金から1,475百万円の繰入</t>
    <rPh sb="0" eb="2">
      <t>キキン</t>
    </rPh>
    <rPh sb="9" eb="12">
      <t>ヒャクマンエン</t>
    </rPh>
    <rPh sb="13" eb="15">
      <t>クリイレ</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</si>
  <si>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</si>
  <si>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</si>
  <si>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</si>
  <si>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</si>
  <si>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</si>
  <si>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基金から287百万円の繰入</t>
    <rPh sb="0" eb="2">
      <t>キキン</t>
    </rPh>
    <rPh sb="7" eb="10">
      <t>ヒャクマンエン</t>
    </rPh>
    <rPh sb="11" eb="13">
      <t>クリイレ</t>
    </rPh>
    <phoneticPr fontId="2"/>
  </si>
  <si>
    <t>長良川（株）</t>
    <rPh sb="0" eb="3">
      <t>ナガラガワ</t>
    </rPh>
    <rPh sb="3" eb="6">
      <t>カブシキガイシャ</t>
    </rPh>
    <phoneticPr fontId="2"/>
  </si>
  <si>
    <t>安八町土地開発公社</t>
    <rPh sb="0" eb="2">
      <t>アンパチ</t>
    </rPh>
    <rPh sb="2" eb="3">
      <t>マチ</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</si>
  <si>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</si>
  <si>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</si>
  <si>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</si>
  <si>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</si>
  <si>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</si>
  <si>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</si>
  <si>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</si>
  <si>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</si>
  <si>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</si>
  <si>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</si>
  <si>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</si>
  <si>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</si>
  <si>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</si>
  <si>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においては、大部分を占める一般会計等地方債残高、公営企業地方債残高が減少傾向にあることにより改善されている。また、実質公債費比率についても、元利償還のピークを過ぎ減少傾向にあるため、改善されている。今後も財政を圧迫することのないよう指標に注視し、健全な財政運営に努める。
</t>
    <rPh sb="1" eb="3">
      <t>ショウライ</t>
    </rPh>
    <rPh sb="3" eb="5">
      <t>フタン</t>
    </rPh>
    <rPh sb="5" eb="7">
      <t>ヒリツ</t>
    </rPh>
    <rPh sb="13" eb="16">
      <t>ダイブブン</t>
    </rPh>
    <rPh sb="17" eb="18">
      <t>シ</t>
    </rPh>
    <rPh sb="20" eb="22">
      <t>イッパン</t>
    </rPh>
    <rPh sb="22" eb="24">
      <t>カイケイ</t>
    </rPh>
    <rPh sb="24" eb="25">
      <t>トウ</t>
    </rPh>
    <rPh sb="25" eb="28">
      <t>チホウサイ</t>
    </rPh>
    <rPh sb="28" eb="30">
      <t>ザンダカ</t>
    </rPh>
    <rPh sb="31" eb="33">
      <t>コウエイ</t>
    </rPh>
    <rPh sb="33" eb="35">
      <t>キギョウ</t>
    </rPh>
    <rPh sb="35" eb="38">
      <t>チホウサイ</t>
    </rPh>
    <rPh sb="38" eb="40">
      <t>ザンダカ</t>
    </rPh>
    <rPh sb="41" eb="43">
      <t>ゲンショウ</t>
    </rPh>
    <rPh sb="43" eb="45">
      <t>ケイコウ</t>
    </rPh>
    <rPh sb="53" eb="55">
      <t>カイゼン</t>
    </rPh>
    <rPh sb="64" eb="66">
      <t>ジッシツ</t>
    </rPh>
    <rPh sb="66" eb="69">
      <t>コウサイヒ</t>
    </rPh>
    <rPh sb="69" eb="71">
      <t>ヒリツ</t>
    </rPh>
    <rPh sb="77" eb="79">
      <t>ガンリ</t>
    </rPh>
    <rPh sb="79" eb="81">
      <t>ショウカン</t>
    </rPh>
    <rPh sb="86" eb="87">
      <t>ス</t>
    </rPh>
    <rPh sb="88" eb="90">
      <t>ゲンショウ</t>
    </rPh>
    <rPh sb="90" eb="92">
      <t>ケイコウ</t>
    </rPh>
    <rPh sb="98" eb="100">
      <t>カイゼン</t>
    </rPh>
    <rPh sb="123" eb="125">
      <t>シヒョウ</t>
    </rPh>
    <rPh sb="126" eb="128">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</si>
</sst>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39260</c:v>
                </c:pt>
                <c:pt idx="1">
                  <c:v>36818</c:v>
                </c:pt>
                <c:pt idx="2">
                  <c:v>42172</c:v>
                </c:pt>
                <c:pt idx="3">
                  <c:v>59845</c:v>
                </c:pt>
                <c:pt idx="4">
                  <c:v>66011</c:v>
                </c:pt>
              </c:numCache>
            </c:numRef>
          </c:val>
          <c:smooth val="0"/>
        </c:ser>
        <c:dLbls>
          <c:showLegendKey val="0"/>
          <c:showVal val="0"/>
          <c:showCatName val="0"/>
          <c:showSerName val="0"/>
          <c:showPercent val="0"/>
          <c:showBubbleSize val="0"/>
        </c:dLbls>
        <c:marker val="1"/>
        <c:smooth val="0"/>
        <c:axId val="114527616"/>
        <c:axId val="114554368"/>
      </c:lineChart>
      <c:catAx>
        <c:axId val="114527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54368"/>
        <c:crosses val="autoZero"/>
        <c:auto val="1"/>
        <c:lblAlgn val="ctr"/>
        <c:lblOffset val="100"/>
        <c:tickLblSkip val="1"/>
        <c:tickMarkSkip val="1"/>
        <c:noMultiLvlLbl val="0"/>
      </c:catAx>
      <c:valAx>
        <c:axId val="114554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2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7.55</c:v>
                </c:pt>
                <c:pt idx="1">
                  <c:v>9.25</c:v>
                </c:pt>
                <c:pt idx="2">
                  <c:v>5.89</c:v>
                </c:pt>
                <c:pt idx="3">
                  <c:v>7.85</c:v>
                </c:pt>
                <c:pt idx="4">
                  <c:v>8.27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16.559999999999999</c:v>
                </c:pt>
                <c:pt idx="1">
                  <c:v>11.17</c:v>
                </c:pt>
                <c:pt idx="2">
                  <c:v>11.46</c:v>
                </c:pt>
                <c:pt idx="3">
                  <c:v>7.53</c:v>
                </c:pt>
                <c:pt idx="4">
                  <c:v>9.52</c:v>
                </c:pt>
              </c:numCache>
            </c:numRef>
          </c:val>
        </c:ser>
        <c:dLbls>
          <c:showLegendKey val="0"/>
          <c:showVal val="0"/>
          <c:showCatName val="0"/>
          <c:showSerName val="0"/>
          <c:showPercent val="0"/>
          <c:showBubbleSize val="0"/>
        </c:dLbls>
        <c:gapWidth val="250"/>
        <c:overlap val="100"/>
        <c:axId val="99224576"/>
        <c:axId val="9923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-11.62</c:v>
                </c:pt>
                <c:pt idx="1">
                  <c:v>-4</c:v>
                </c:pt>
                <c:pt idx="2">
                  <c:v>-7.06</c:v>
                </c:pt>
                <c:pt idx="3">
                  <c:v>-3.74</c:v>
                </c:pt>
                <c:pt idx="4">
                  <c:v>-0.43</c:v>
                </c:pt>
              </c:numCache>
            </c:numRef>
          </c:val>
          <c:smooth val="0"/>
        </c:ser>
        <c:dLbls>
          <c:showLegendKey val="0"/>
          <c:showVal val="0"/>
          <c:showCatName val="0"/>
          <c:showSerName val="0"/>
          <c:showPercent val="0"/>
          <c:showBubbleSize val="0"/>
        </c:dLbls>
        <c:marker val="1"/>
        <c:smooth val="0"/>
        <c:axId val="99224576"/>
        <c:axId val="99234944"/>
      </c:lineChart>
      <c:catAx>
        <c:axId val="992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234944"/>
        <c:crosses val="autoZero"/>
        <c:auto val="1"/>
        <c:lblAlgn val="ctr"/>
        <c:lblOffset val="100"/>
        <c:tickLblSkip val="1"/>
        <c:tickMarkSkip val="1"/>
        <c:noMultiLvlLbl val="0"/>
      </c:catAx>
      <c:valAx>
        <c:axId val="9923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0.06</c:v>
                </c:pt>
                <c:pt idx="4">
                  <c:v>#N/A</c:v>
                </c:pt>
                <c:pt idx="5">
                  <c:v>0.06</c:v>
                </c:pt>
                <c:pt idx="6">
                  <c:v>#N/A</c:v>
                </c:pt>
                <c:pt idx="7">
                  <c:v>7.0000000000000007E-2</c:v>
                </c:pt>
                <c:pt idx="8">
                  <c:v>#N/A</c:v>
                </c:pt>
                <c:pt idx="9">
                  <c:v>0.08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1.4</c:v>
                </c:pt>
                <c:pt idx="4">
                  <c:v>#N/A</c:v>
                </c:pt>
                <c:pt idx="5">
                  <c:v>1.37</c:v>
                </c:pt>
                <c:pt idx="6">
                  <c:v>#N/A</c:v>
                </c:pt>
                <c:pt idx="7">
                  <c:v>0.66</c:v>
                </c:pt>
                <c:pt idx="8">
                  <c:v>#N/A</c:v>
                </c:pt>
                <c:pt idx="9">
                  <c:v>1.1100000000000001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1.2</c:v>
                </c:pt>
                <c:pt idx="4">
                  <c:v>#N/A</c:v>
                </c:pt>
                <c:pt idx="5">
                  <c:v>0.8</c:v>
                </c:pt>
                <c:pt idx="6">
                  <c:v>#N/A</c:v>
                </c:pt>
                <c:pt idx="7">
                  <c:v>1.1499999999999999</c:v>
                </c:pt>
                <c:pt idx="8">
                  <c:v>#N/A</c:v>
                </c:pt>
                <c:pt idx="9">
                  <c:v>1.1599999999999999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7.55</c:v>
                </c:pt>
                <c:pt idx="2">
                  <c:v>#N/A</c:v>
                </c:pt>
                <c:pt idx="3">
                  <c:v>9.25</c:v>
                </c:pt>
                <c:pt idx="4">
                  <c:v>#N/A</c:v>
                </c:pt>
                <c:pt idx="5">
                  <c:v>5.88</c:v>
                </c:pt>
                <c:pt idx="6">
                  <c:v>#N/A</c:v>
                </c:pt>
                <c:pt idx="7">
                  <c:v>7.84</c:v>
                </c:pt>
                <c:pt idx="8">
                  <c:v>#N/A</c:v>
                </c:pt>
                <c:pt idx="9">
                  <c:v>8.27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13.67</c:v>
                </c:pt>
                <c:pt idx="2">
                  <c:v>#N/A</c:v>
                </c:pt>
                <c:pt idx="3">
                  <c:v>14.46</c:v>
                </c:pt>
                <c:pt idx="4">
                  <c:v>#N/A</c:v>
                </c:pt>
                <c:pt idx="5">
                  <c:v>15.37</c:v>
                </c:pt>
                <c:pt idx="6">
                  <c:v>#N/A</c:v>
                </c:pt>
                <c:pt idx="7">
                  <c:v>16.399999999999999</c:v>
                </c:pt>
                <c:pt idx="8">
                  <c:v>#N/A</c:v>
                </c:pt>
                <c:pt idx="9">
                  <c:v>16.02</c:v>
                </c:pt>
              </c:numCache>
            </c:numRef>
          </c:val>
        </c:ser>
        <c:dLbls>
          <c:showLegendKey val="0"/>
          <c:showVal val="0"/>
          <c:showCatName val="0"/>
          <c:showSerName val="0"/>
          <c:showPercent val="0"/>
          <c:showBubbleSize val="0"/>
        </c:dLbls>
        <c:gapWidth val="150"/>
        <c:overlap val="100"/>
        <c:axId val="122585856"/>
        <c:axId val="122587392"/>
      </c:barChart>
      <c:catAx>
        <c:axId val="1225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87392"/>
        <c:crosses val="autoZero"/>
        <c:auto val="1"/>
        <c:lblAlgn val="ctr"/>
        <c:lblOffset val="100"/>
        <c:tickLblSkip val="1"/>
        <c:tickMarkSkip val="1"/>
        <c:noMultiLvlLbl val="0"/>
      </c:catAx>
      <c:valAx>
        <c:axId val="1225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8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647</c:v>
                </c:pt>
                <c:pt idx="5">
                  <c:v>663</c:v>
                </c:pt>
                <c:pt idx="8">
                  <c:v>680</c:v>
                </c:pt>
                <c:pt idx="11">
                  <c:v>700</c:v>
                </c:pt>
                <c:pt idx="14">
                  <c:v>652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81</c:v>
                </c:pt>
                <c:pt idx="6">
                  <c:v>81</c:v>
                </c:pt>
                <c:pt idx="9">
                  <c:v>72</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372</c:v>
                </c:pt>
                <c:pt idx="3">
                  <c:v>351</c:v>
                </c:pt>
                <c:pt idx="6">
                  <c:v>298</c:v>
                </c:pt>
                <c:pt idx="9">
                  <c:v>311</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744</c:v>
                </c:pt>
                <c:pt idx="3">
                  <c:v>762</c:v>
                </c:pt>
                <c:pt idx="6">
                  <c:v>749</c:v>
                </c:pt>
                <c:pt idx="9">
                  <c:v>757</c:v>
                </c:pt>
                <c:pt idx="12">
                  <c:v>685</c:v>
                </c:pt>
              </c:numCache>
            </c:numRef>
          </c:val>
        </c:ser>
        <c:dLbls>
          <c:showLegendKey val="0"/>
          <c:showVal val="0"/>
          <c:showCatName val="0"/>
          <c:showSerName val="0"/>
          <c:showPercent val="0"/>
          <c:showBubbleSize val="0"/>
        </c:dLbls>
        <c:gapWidth val="100"/>
        <c:overlap val="100"/>
        <c:axId val="113225088"/>
        <c:axId val="11323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560</c:v>
                </c:pt>
                <c:pt idx="2">
                  <c:v>#N/A</c:v>
                </c:pt>
                <c:pt idx="3">
                  <c:v>#N/A</c:v>
                </c:pt>
                <c:pt idx="4">
                  <c:v>531</c:v>
                </c:pt>
                <c:pt idx="5">
                  <c:v>#N/A</c:v>
                </c:pt>
                <c:pt idx="6">
                  <c:v>#N/A</c:v>
                </c:pt>
                <c:pt idx="7">
                  <c:v>448</c:v>
                </c:pt>
                <c:pt idx="8">
                  <c:v>#N/A</c:v>
                </c:pt>
                <c:pt idx="9">
                  <c:v>#N/A</c:v>
                </c:pt>
                <c:pt idx="10">
                  <c:v>440</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113225088"/>
        <c:axId val="113235456"/>
      </c:lineChart>
      <c:catAx>
        <c:axId val="1132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35456"/>
        <c:crosses val="autoZero"/>
        <c:auto val="1"/>
        <c:lblAlgn val="ctr"/>
        <c:lblOffset val="100"/>
        <c:tickLblSkip val="1"/>
        <c:tickMarkSkip val="1"/>
        <c:noMultiLvlLbl val="0"/>
      </c:catAx>
      <c:valAx>
        <c:axId val="11323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2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8043</c:v>
                </c:pt>
                <c:pt idx="5">
                  <c:v>7954</c:v>
                </c:pt>
                <c:pt idx="8">
                  <c:v>7927</c:v>
                </c:pt>
                <c:pt idx="11">
                  <c:v>7789</c:v>
                </c:pt>
                <c:pt idx="14">
                  <c:v>7762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222</c:v>
                </c:pt>
                <c:pt idx="5">
                  <c:v>204</c:v>
                </c:pt>
                <c:pt idx="8">
                  <c:v>185</c:v>
                </c:pt>
                <c:pt idx="11">
                  <c:v>167</c:v>
                </c:pt>
                <c:pt idx="14">
                  <c:v>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1341</c:v>
                </c:pt>
                <c:pt idx="5">
                  <c:v>1233</c:v>
                </c:pt>
                <c:pt idx="8">
                  <c:v>1142</c:v>
                </c:pt>
                <c:pt idx="11">
                  <c:v>755</c:v>
                </c:pt>
                <c:pt idx="14">
                  <c:v>704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152</c:v>
                </c:pt>
                <c:pt idx="3">
                  <c:v>162</c:v>
                </c:pt>
                <c:pt idx="6">
                  <c:v>159</c:v>
                </c:pt>
                <c:pt idx="9">
                  <c:v>430</c:v>
                </c:pt>
                <c:pt idx="12">
                  <c:v>531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489</c:v>
                </c:pt>
                <c:pt idx="3">
                  <c:v>521</c:v>
                </c:pt>
                <c:pt idx="6">
                  <c:v>572</c:v>
                </c:pt>
                <c:pt idx="9">
                  <c:v>486</c:v>
                </c:pt>
                <c:pt idx="12">
                  <c:v>419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388</c:v>
                </c:pt>
                <c:pt idx="3">
                  <c:v>314</c:v>
                </c:pt>
                <c:pt idx="6">
                  <c:v>249</c:v>
                </c:pt>
                <c:pt idx="9">
                  <c:v>218</c:v>
                </c:pt>
                <c:pt idx="12">
                  <c:v>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5216</c:v>
                </c:pt>
                <c:pt idx="3">
                  <c:v>5255</c:v>
                </c:pt>
                <c:pt idx="6">
                  <c:v>4685</c:v>
                </c:pt>
                <c:pt idx="9">
                  <c:v>4149</c:v>
                </c:pt>
                <c:pt idx="12">
                  <c:v>3751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749</c:v>
                </c:pt>
                <c:pt idx="3">
                  <c:v>726</c:v>
                </c:pt>
                <c:pt idx="6">
                  <c:v>700</c:v>
                </c:pt>
                <c:pt idx="9">
                  <c:v>386</c:v>
                </c:pt>
                <c:pt idx="12">
                  <c:v>367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6471</c:v>
                </c:pt>
                <c:pt idx="3">
                  <c:v>6251</c:v>
                </c:pt>
                <c:pt idx="6">
                  <c:v>5998</c:v>
                </c:pt>
                <c:pt idx="9">
                  <c:v>5854</c:v>
                </c:pt>
                <c:pt idx="12">
                  <c:v>5810</c:v>
                </c:pt>
              </c:numCache>
            </c:numRef>
          </c:val>
        </c:ser>
        <c:dLbls>
          <c:showLegendKey val="0"/>
          <c:showVal val="0"/>
          <c:showCatName val="0"/>
          <c:showSerName val="0"/>
          <c:showPercent val="0"/>
          <c:showBubbleSize val="0"/>
        </c:dLbls>
        <c:gapWidth val="100"/>
        <c:overlap val="100"/>
        <c:axId val="122113024"/>
        <c:axId val="12212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3859</c:v>
                </c:pt>
                <c:pt idx="2">
                  <c:v>#N/A</c:v>
                </c:pt>
                <c:pt idx="3">
                  <c:v>#N/A</c:v>
                </c:pt>
                <c:pt idx="4">
                  <c:v>3836</c:v>
                </c:pt>
                <c:pt idx="5">
                  <c:v>#N/A</c:v>
                </c:pt>
                <c:pt idx="6">
                  <c:v>#N/A</c:v>
                </c:pt>
                <c:pt idx="7">
                  <c:v>3109</c:v>
                </c:pt>
                <c:pt idx="8">
                  <c:v>#N/A</c:v>
                </c:pt>
                <c:pt idx="9">
                  <c:v>#N/A</c:v>
                </c:pt>
                <c:pt idx="10">
                  <c:v>2814</c:v>
                </c:pt>
                <c:pt idx="11">
                  <c:v>#N/A</c:v>
                </c:pt>
                <c:pt idx="12">
                  <c:v>#N/A</c:v>
                </c:pt>
                <c:pt idx="13">
                  <c:v>2498</c:v>
                </c:pt>
                <c:pt idx="14">
                  <c:v>#N/A</c:v>
                </c:pt>
              </c:numCache>
            </c:numRef>
          </c:val>
          <c:smooth val="0"/>
        </c:ser>
        <c:dLbls>
          <c:showLegendKey val="0"/>
          <c:showVal val="0"/>
          <c:showCatName val="0"/>
          <c:showSerName val="0"/>
          <c:showPercent val="0"/>
          <c:showBubbleSize val="0"/>
        </c:dLbls>
        <c:marker val="1"/>
        <c:smooth val="0"/>
        <c:axId val="122113024"/>
        <c:axId val="122127488"/>
      </c:lineChart>
      <c:catAx>
        <c:axId val="1221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27488"/>
        <c:crosses val="autoZero"/>
        <c:auto val="1"/>
        <c:lblAlgn val="ctr"/>
        <c:lblOffset val="100"/>
        <c:tickLblSkip val="1"/>
        <c:tickMarkSkip val="1"/>
        <c:noMultiLvlLbl val="0"/>
      </c:catAx>
      <c:valAx>
        <c:axId val="1221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{E5D4A9B3-F8E1-43A4-B6E3-C6AE1AC5B13F}</c15:txfldGUID>
                      <c15:f>'公会計指標分析・財政指標組合せ分析表 '!$K$50</c15:f>
                      <c15:dlblFieldTableCache>
                        <c:ptCount val="1"/>
                        <c:pt idx="0">
                          <c:v>H23</c:v>
                        </c:pt>
                      </c15:dlblFieldTableCache>
                    </c15:dlblFTEntry>
                  </c15:dlblFieldTable>
                  <c15:showDataLabelsRange val="0"/>
                </c:ext>
              </c:extLst>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{77858EB3-370C-420D-BF3B-A5F5FB0E3052}</c15:txfldGUID>
                      <c15:f>'公会計指標分析・財政指標組合せ分析表 '!$L$50</c15:f>
                      <c15:dlblFieldTableCache>
                        <c:ptCount val="1"/>
                        <c:pt idx="0">
                          <c:v>H24</c:v>
                        </c:pt>
                      </c15:dlblFieldTableCache>
                    </c15:dlblFTEntry>
                  </c15:dlblFieldTable>
                  <c15:showDataLabelsRange val="0"/>
                </c:ext>
              </c:extLst>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{6EBB8564-C591-4999-B518-DBF0CA0BDDDD}</c15:txfldGUID>
                      <c15:f>'公会計指標分析・財政指標組合せ分析表 '!$M$50</c15:f>
                      <c15:dlblFieldTableCache>
                        <c:ptCount val="1"/>
                        <c:pt idx="0">
                          <c:v>H25</c:v>
                        </c:pt>
                      </c15:dlblFieldTableCache>
                    </c15:dlblFTEntry>
                  </c15:dlblFieldTable>
                  <c15:showDataLabelsRange val="0"/>
                </c:ext>
              </c:extLst>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{397444D0-DB65-4D37-A559-90FC7E6DDB1D}</c15:txfldGUID>
                      <c15:f>'公会計指標分析・財政指標組合せ分析表 '!$N$50</c15:f>
                      <c15:dlblFieldTableCache>
                        <c:ptCount val="1"/>
                        <c:pt idx="0">
                          <c:v>H26</c:v>
                        </c:pt>
                      </c15:dlblFieldTableCache>
                    </c15:dlblFTEntry>
                  </c15:dlblFieldTable>
                  <c15:showDataLabelsRange val="0"/>
                </c:ext>
              </c:extLst>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{07B6750C-2C19-4DB4-AF65-764ABEEB37A7}</c15:txfldGUID>
                      <c15:f>'公会計指標分析・財政指標組合せ分析表 '!$O$50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{37CA18CC-106F-4094-BFA6-031C1949D861}</c15:txfldGUID>
                      <c15:f>'公会計指標分析・財政指標組合せ分析表 '!$K$50</c15:f>
                      <c15:dlblFieldTableCache>
                        <c:ptCount val="1"/>
                        <c:pt idx="0">
                          <c:v>H23</c:v>
                        </c:pt>
                      </c15:dlblFieldTableCache>
                    </c15:dlblFTEntry>
                  </c15:dlblFieldTable>
                  <c15:showDataLabelsRange val="0"/>
                </c:ext>
              </c:extLst>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{CB925D23-3D15-41E4-A02A-1D6ADFAC0527}</c15:txfldGUID>
                      <c15:f>'公会計指標分析・財政指標組合せ分析表 '!$L$50</c15:f>
                      <c15:dlblFieldTableCache>
                        <c:ptCount val="1"/>
                        <c:pt idx="0">
                          <c:v>H24</c:v>
                        </c:pt>
                      </c15:dlblFieldTableCache>
                    </c15:dlblFTEntry>
                  </c15:dlblFieldTable>
                  <c15:showDataLabelsRange val="0"/>
                </c:ext>
              </c:extLst>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{549CB81A-145C-4BD9-B91D-27B8564E6A5C}</c15:txfldGUID>
                      <c15:f>'公会計指標分析・財政指標組合せ分析表 '!$M$50</c15:f>
                      <c15:dlblFieldTableCache>
                        <c:ptCount val="1"/>
                        <c:pt idx="0">
                          <c:v>H25</c:v>
                        </c:pt>
                      </c15:dlblFieldTableCache>
                    </c15:dlblFTEntry>
                  </c15:dlblFieldTable>
                  <c15:showDataLabelsRange val="0"/>
                </c:ext>
              </c:extLst>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{6FD7CDFE-1321-4AD3-8DA9-F60A895CF3B0}</c15:txfldGUID>
                      <c15:f>'公会計指標分析・財政指標組合せ分析表 '!$N$50</c15:f>
                      <c15:dlblFieldTableCache>
                        <c:ptCount val="1"/>
                        <c:pt idx="0">
                          <c:v>H26</c:v>
                        </c:pt>
                      </c15:dlblFieldTableCache>
                    </c15:dlblFTEntry>
                  </c15:dlblFieldTable>
                  <c15:showDataLabelsRange val="0"/>
                </c:ext>
              </c:extLst>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{27C6C116-6D94-434F-9390-8A3A4E347351}</c15:txfldGUID>
                      <c15:f>'公会計指標分析・財政指標組合せ分析表 '!$O$50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ser>
        <c:dLbls>
          <c:showLegendKey val="0"/>
          <c:showVal val="0"/>
          <c:showCatName val="0"/>
          <c:showSerName val="0"/>
          <c:showPercent val="0"/>
          <c:showBubbleSize val="0"/>
        </c:dLbls>
        <c:axId val="123169792"/>
        <c:axId val="123184256"/>
      </c:scatterChart>
      <c:valAx>
        <c:axId val="123169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84256"/>
        <c:crosses val="autoZero"/>
        <c:crossBetween val="midCat"/>
      </c:valAx>
      <c:valAx>
        <c:axId val="123184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6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{CCDF0C26-6318-47D1-B032-00881CE95856}</c15:txfldGUID>
                      <c15:f>'公会計指標分析・財政指標組合せ分析表 '!$K$72</c15:f>
                      <c15:dlblFieldTableCache>
                        <c:ptCount val="1"/>
                        <c:pt idx="0">
                          <c:v>H23</c:v>
                        </c:pt>
                      </c15:dlblFieldTableCache>
                    </c15:dlblFTEntry>
                  </c15:dlblFieldTable>
                  <c15:showDataLabelsRange val="0"/>
                </c:ext>
              </c:extLst>
            </c:dLbl>
            <c:dLbl>
              <c:idx val="1"/>
              <c:tx>
                <c:strRef>
                  <c:f>'公会計指標分析・財政指標組合せ分析表 '!$L$72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{D1D2DC45-1C34-4CA0-A120-F57C8FB5AF45}</c15:txfldGUID>
                      <c15:f>'公会計指標分析・財政指標組合せ分析表 '!$L$72</c15:f>
                      <c15:dlblFieldTableCache>
                        <c:ptCount val="1"/>
                        <c:pt idx="0">
                          <c:v>H24</c:v>
                        </c:pt>
                      </c15:dlblFieldTableCache>
                    </c15:dlblFTEntry>
                  </c15:dlblFieldTable>
                  <c15:showDataLabelsRange val="0"/>
                </c:ext>
              </c:extLst>
            </c:dLbl>
            <c:dLbl>
              <c:idx val="2"/>
              <c:tx>
                <c:strRef>
                  <c:f>'公会計指標分析・財政指標組合せ分析表 '!$M$72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{97C8785B-6CB5-4D87-AB5C-CBBFC3C7F3E9}</c15:txfldGUID>
                      <c15:f>'公会計指標分析・財政指標組合せ分析表 '!$M$72</c15:f>
                      <c15:dlblFieldTableCache>
                        <c:ptCount val="1"/>
                        <c:pt idx="0">
                          <c:v>H25</c:v>
                        </c:pt>
                      </c15:dlblFieldTableCache>
                    </c15:dlblFTEntry>
                  </c15:dlblFieldTable>
                  <c15:showDataLabelsRange val="0"/>
                </c:ext>
              </c:extLst>
            </c:dLbl>
            <c:dLbl>
              <c:idx val="3"/>
              <c:tx>
                <c:strRef>
                  <c:f>'公会計指標分析・財政指標組合せ分析表 '!$N$72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{3D518C6F-4547-4281-A910-482266FF3A68}</c15:txfldGUID>
                      <c15:f>'公会計指標分析・財政指標組合せ分析表 '!$N$72</c15:f>
                      <c15:dlblFieldTableCache>
                        <c:ptCount val="1"/>
                        <c:pt idx="0">
                          <c:v>H26</c:v>
                        </c:pt>
                      </c15:dlblFieldTableCache>
                    </c15:dlblFTEntry>
                  </c15:dlblFieldTable>
                  <c15:showDataLabelsRange val="0"/>
                </c:ext>
              </c:extLst>
            </c:dLbl>
            <c:dLbl>
              <c:idx val="4"/>
              <c:tx>
                <c:strRef>
                  <c:f>'公会計指標分析・財政指標組合せ分析表 '!$O$72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{ADA74E25-CCCC-442C-A22B-6825E8AEB104}</c15:txfldGUID>
                      <c15:f>'公会計指標分析・財政指標組合せ分析表 '!$O$72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15.1</c:v>
                </c:pt>
                <c:pt idx="1">
                  <c:v>15.8</c:v>
                </c:pt>
                <c:pt idx="2">
                  <c:v>15</c:v>
                </c:pt>
                <c:pt idx="3">
                  <c:v>14.1</c:v>
                </c:pt>
                <c:pt idx="4">
                  <c:v>12.7</c:v>
                </c:pt>
              </c:numCache>
            </c:numRef>
          </c:xVal>
          <c:yVal>
            <c:numRef>
              <c:f>'公会計指標分析・財政指標組合せ分析表 '!$K$73:$O$73</c:f>
              <c:numCache>
                <c:formatCode>#,##0.0;"▲ "#,##0.0</c:formatCode>
                <c:ptCount val="5"/>
                <c:pt idx="0">
                  <c:v>112.4</c:v>
                </c:pt>
                <c:pt idx="1">
                  <c:v>113.7</c:v>
                </c:pt>
                <c:pt idx="2">
                  <c:v>91.8</c:v>
                </c:pt>
                <c:pt idx="3">
                  <c:v>86.1</c:v>
                </c:pt>
                <c:pt idx="4">
                  <c:v>73.099999999999994</c:v>
                </c:pt>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{3F5C4334-BC27-4F4D-A8F9-DC80900C164A}</c15:txfldGUID>
                      <c15:f>'公会計指標分析・財政指標組合せ分析表 '!$K$72</c15:f>
                      <c15:dlblFieldTableCache>
                        <c:ptCount val="1"/>
                        <c:pt idx="0">
                          <c:v>H23</c:v>
                        </c:pt>
                      </c15:dlblFieldTableCache>
                    </c15:dlblFTEntry>
                  </c15:dlblFieldTable>
                  <c15:showDataLabelsRange val="0"/>
                </c:ext>
              </c:extLst>
            </c:dLbl>
            <c:dLbl>
              <c:idx val="1"/>
              <c:tx>
                <c:strRef>
                  <c:f>'公会計指標分析・財政指標組合せ分析表 '!$L$72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{9CF78CD9-EEA1-4697-82AC-3684D84B516B}</c15:txfldGUID>
                      <c15:f>'公会計指標分析・財政指標組合せ分析表 '!$L$72</c15:f>
                      <c15:dlblFieldTableCache>
                        <c:ptCount val="1"/>
                        <c:pt idx="0">
                          <c:v>H24</c:v>
                        </c:pt>
                      </c15:dlblFieldTableCache>
                    </c15:dlblFTEntry>
                  </c15:dlblFieldTable>
                  <c15:showDataLabelsRange val="0"/>
                </c:ext>
              </c:extLst>
            </c:dLbl>
            <c:dLbl>
              <c:idx val="2"/>
              <c:tx>
                <c:strRef>
                  <c:f>'公会計指標分析・財政指標組合せ分析表 '!$M$72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{55EB6118-48CC-4D10-A54F-C3155F233970}</c15:txfldGUID>
                      <c15:f>'公会計指標分析・財政指標組合せ分析表 '!$M$72</c15:f>
                      <c15:dlblFieldTableCache>
                        <c:ptCount val="1"/>
                        <c:pt idx="0">
                          <c:v>H25</c:v>
                        </c:pt>
                      </c15:dlblFieldTableCache>
                    </c15:dlblFTEntry>
                  </c15:dlblFieldTable>
                  <c15:showDataLabelsRange val="0"/>
                </c:ext>
              </c:extLst>
            </c:dLbl>
            <c:dLbl>
              <c:idx val="3"/>
              <c:tx>
                <c:strRef>
                  <c:f>'公会計指標分析・財政指標組合せ分析表 '!$N$72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{4C638AB2-C9E3-4D6C-8ABC-45A9F52CE46B}</c15:txfldGUID>
                      <c15:f>'公会計指標分析・財政指標組合せ分析表 '!$N$72</c15:f>
                      <c15:dlblFieldTableCache>
                        <c:ptCount val="1"/>
                        <c:pt idx="0">
                          <c:v>H26</c:v>
                        </c:pt>
                      </c15:dlblFieldTableCache>
                    </c15:dlblFTEntry>
                  </c15:dlblFieldTable>
                  <c15:showDataLabelsRange val="0"/>
                </c:ext>
              </c:extLst>
            </c:dLbl>
            <c:dLbl>
              <c:idx val="4"/>
              <c:tx>
                <c:strRef>
                  <c:f>'公会計指標分析・財政指標組合せ分析表 '!$O$72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{F128B217-8841-4AD7-A9FD-1494A0C57401}</c15:txfldGUID>
                      <c15:f>'公会計指標分析・財政指標組合せ分析表 '!$O$72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12.3</c:v>
                </c:pt>
                <c:pt idx="1">
                  <c:v>11.7</c:v>
                </c:pt>
                <c:pt idx="2">
                  <c:v>11.2</c:v>
                </c:pt>
                <c:pt idx="3">
                  <c:v>10.4</c:v>
                </c:pt>
                <c:pt idx="4">
                  <c:v>9.3000000000000007</c:v>
                </c:pt>
              </c:numCache>
            </c:numRef>
          </c:xVal>
          <c:yVal>
            <c:numRef>
              <c:f>'公会計指標分析・財政指標組合せ分析表 '!$K$77:$O$77</c:f>
              <c:numCache>
                <c:formatCode>#,##0.0;"▲ "#,##0.0</c:formatCode>
                <c:ptCount val="5"/>
                <c:pt idx="0">
                  <c:v>64.3</c:v>
                </c:pt>
                <c:pt idx="1">
                  <c:v>61.3</c:v>
                </c:pt>
                <c:pt idx="2">
                  <c:v>54.6</c:v>
                </c:pt>
                <c:pt idx="3">
                  <c:v>48.7</c:v>
                </c:pt>
                <c:pt idx="4">
                  <c:v>20.2</c:v>
                </c:pt>
              </c:numCache>
            </c:numRef>
          </c:yVal>
          <c:smooth val="0"/>
        </c:ser>
        <c:dLbls>
          <c:showLegendKey val="0"/>
          <c:showVal val="0"/>
          <c:showCatName val="0"/>
          <c:showSerName val="0"/>
          <c:showPercent val="0"/>
          <c:showBubbleSize val="0"/>
        </c:dLbls>
        <c:axId val="123689216"/>
        <c:axId val="123711872"/>
      </c:scatterChart>
      <c:valAx>
        <c:axId val="123689216"/>
        <c:scaling>
          <c:orientation val="minMax"/>
          <c:max val="16.400000000000002"/>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11872"/>
        <c:crosses val="autoZero"/>
        <c:crossBetween val="midCat"/>
      </c:valAx>
      <c:valAx>
        <c:axId val="123711872"/>
        <c:scaling>
          <c:orientation val="minMax"/>
          <c:max val="1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89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うち、元利償還金については、通常償還のピークを超えたため、７２百万円の大幅な減少となった。組合等が起こした地方債の元利償還金に対する負担金等については、大垣衛生施設事務組合やあすわ苑老人福祉施設事務組合に係るものが減少し、２３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については、基準財政重要額が減少したため、減額となっている。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以上のことから実質公債費比率の分子は前年度対比で４６百万円の減少となった。今後も健全な財政運営に努める。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将来負担額（Ａ）のうち、設立法人等の負債額等負担見込額については、土地開発公社が１０１百万円増加したが、公営企業債等繰入見込額</a:t>
          </a:r>
          <a:r>
            <a:rPr kumimoji="1" lang="ja-JP" altLang="ja-JP" sz="1400">
              <a:solidFill>
                <a:schemeClr val="dk1"/>
              </a:solidFill>
              <a:effectLst/>
              <a:latin typeface="+mn-lt"/>
              <a:ea typeface="+mn-ea"/>
              <a:cs typeface="+mn-cs"/>
            </a:rPr>
            <a:t>については、</a:t>
          </a:r>
          <a:r>
            <a:rPr kumimoji="1" lang="ja-JP" altLang="en-US" sz="1400">
              <a:solidFill>
                <a:schemeClr val="dk1"/>
              </a:solidFill>
              <a:effectLst/>
              <a:latin typeface="+mn-lt"/>
              <a:ea typeface="+mn-ea"/>
              <a:cs typeface="+mn-cs"/>
            </a:rPr>
            <a:t>公共下水道事業特別会計の減により３９８百万円減少し、退職手当負担見込額については、組合等積立額の増により６７百万円減少した。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充当可能財源等（Ｂ）のうち、充当可能基金については、国民健康保険基金の減により５１百万円の減少となった。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以上のことから</a:t>
          </a:r>
          <a:r>
            <a:rPr kumimoji="1" lang="ja-JP" altLang="en-US" sz="1400">
              <a:solidFill>
                <a:schemeClr val="dk1"/>
              </a:solidFill>
              <a:effectLst/>
              <a:latin typeface="+mn-lt"/>
              <a:ea typeface="+mn-ea"/>
              <a:cs typeface="+mn-cs"/>
            </a:rPr>
            <a:t>将来負担</a:t>
          </a:r>
          <a:r>
            <a:rPr kumimoji="1" lang="ja-JP" altLang="ja-JP" sz="1400">
              <a:solidFill>
                <a:schemeClr val="dk1"/>
              </a:solidFill>
              <a:effectLst/>
              <a:latin typeface="+mn-lt"/>
              <a:ea typeface="+mn-ea"/>
              <a:cs typeface="+mn-cs"/>
            </a:rPr>
            <a:t>比率の分子は前年度対比で</a:t>
          </a:r>
          <a:r>
            <a:rPr kumimoji="1" lang="ja-JP" altLang="en-US" sz="1400">
              <a:solidFill>
                <a:schemeClr val="dk1"/>
              </a:solidFill>
              <a:effectLst/>
              <a:latin typeface="+mn-lt"/>
              <a:ea typeface="+mn-ea"/>
              <a:cs typeface="+mn-cs"/>
            </a:rPr>
            <a:t>３１</a:t>
          </a:r>
          <a:r>
            <a:rPr kumimoji="1" lang="ja-JP" altLang="ja-JP" sz="1400">
              <a:solidFill>
                <a:schemeClr val="dk1"/>
              </a:solidFill>
              <a:effectLst/>
              <a:latin typeface="+mn-lt"/>
              <a:ea typeface="+mn-ea"/>
              <a:cs typeface="+mn-cs"/>
            </a:rPr>
            <a:t>６百万円の減少となった。今後も</a:t>
          </a:r>
          <a:r>
            <a:rPr kumimoji="1" lang="ja-JP" altLang="en-US" sz="1400">
              <a:solidFill>
                <a:schemeClr val="dk1"/>
              </a:solidFill>
              <a:effectLst/>
              <a:latin typeface="+mn-lt"/>
              <a:ea typeface="+mn-ea"/>
              <a:cs typeface="+mn-cs"/>
            </a:rPr>
            <a:t>将来の負担軽減のため、</a:t>
          </a:r>
          <a:r>
            <a:rPr kumimoji="1" lang="ja-JP" altLang="ja-JP" sz="1400">
              <a:solidFill>
                <a:schemeClr val="dk1"/>
              </a:solidFill>
              <a:effectLst/>
              <a:latin typeface="+mn-lt"/>
              <a:ea typeface="+mn-ea"/>
              <a:cs typeface="+mn-cs"/>
            </a:rPr>
            <a:t>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こ数年間は、類似団体を上回る０．６４から０．７０で推移しているが、近年低下傾向にある。今後も法人関係の減収が予想されるため、必要事業の選別、定員管理の適正化、企業誘致等を積極的に進め、第五次総合計画に沿ったまちづくりを展開しつつ、財政の健全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35454</xdr:rowOff>
    </xdr:from>
    <xdr:to>
      <xdr:col>7</xdr:col>
      <xdr:colOff>152400</xdr:colOff>
      <xdr:row>42</xdr:row>
      <xdr:rowOff>45508</xdr:rowOff>
    </xdr:to>
    <xdr:cxnSp macro="">
      <xdr:nvCxnSpPr>
        <xdr:cNvPr id="71" name="直線コネクタ 70"/>
        <xdr:cNvCxnSpPr/>
      </xdr:nvCxnSpPr>
      <xdr:spPr>
        <a:xfrm>
          <a:off x="4114800" y="72363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15346</xdr:rowOff>
    </xdr:from>
    <xdr:to>
      <xdr:col>6</xdr:col>
      <xdr:colOff>0</xdr:colOff>
      <xdr:row>42</xdr:row>
      <xdr:rowOff>35454</xdr:rowOff>
    </xdr:to>
    <xdr:cxnSp macro="">
      <xdr:nvCxnSpPr>
        <xdr:cNvPr id="74" name="直線コネクタ 73"/>
        <xdr:cNvCxnSpPr/>
      </xdr:nvCxnSpPr>
      <xdr:spPr>
        <a:xfrm>
          <a:off x="3225800" y="72162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6" name="テキスト ボックス 75"/>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15346</xdr:rowOff>
    </xdr:from>
    <xdr:to>
      <xdr:col>4</xdr:col>
      <xdr:colOff>482600</xdr:colOff>
      <xdr:row>42</xdr:row>
      <xdr:rowOff>15346</xdr:rowOff>
    </xdr:to>
    <xdr:cxnSp macro="">
      <xdr:nvCxnSpPr>
        <xdr:cNvPr id="77" name="直線コネクタ 76"/>
        <xdr:cNvCxnSpPr/>
      </xdr:nvCxnSpPr>
      <xdr:spPr>
        <a:xfrm>
          <a:off x="2336800" y="7216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79" name="テキスト ボックス 78"/>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15346</xdr:rowOff>
    </xdr:to>
    <xdr:cxnSp macro="">
      <xdr:nvCxnSpPr>
        <xdr:cNvPr id="80" name="直線コネクタ 79"/>
        <xdr:cNvCxnSpPr/>
      </xdr:nvCxnSpPr>
      <xdr:spPr>
        <a:xfrm>
          <a:off x="1447800" y="71860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82" name="テキスト ボックス 81"/>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40340</xdr:rowOff>
    </xdr:from>
    <xdr:ext cx="762000" cy="259045"/>
    <xdr:sp macro="" textlink="">
      <xdr:nvSpPr>
        <xdr:cNvPr id="84" name="テキスト ボックス 83"/>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90" name="円/楕円 89"/>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91"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156104</xdr:rowOff>
    </xdr:from>
    <xdr:to>
      <xdr:col>6</xdr:col>
      <xdr:colOff>50800</xdr:colOff>
      <xdr:row>42</xdr:row>
      <xdr:rowOff>86254</xdr:rowOff>
    </xdr:to>
    <xdr:sp macro="" textlink="">
      <xdr:nvSpPr>
        <xdr:cNvPr id="92" name="円/楕円 91"/>
        <xdr:cNvSpPr/>
      </xdr:nvSpPr>
      <xdr:spPr>
        <a:xfrm>
          <a:off x="4064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96431</xdr:rowOff>
    </xdr:from>
    <xdr:ext cx="736600" cy="259045"/>
    <xdr:sp macro="" textlink="">
      <xdr:nvSpPr>
        <xdr:cNvPr id="93" name="テキスト ボックス 92"/>
        <xdr:cNvSpPr txBox="1"/>
      </xdr:nvSpPr>
      <xdr:spPr>
        <a:xfrm>
          <a:off x="3733800" y="695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135996</xdr:rowOff>
    </xdr:from>
    <xdr:to>
      <xdr:col>4</xdr:col>
      <xdr:colOff>533400</xdr:colOff>
      <xdr:row>42</xdr:row>
      <xdr:rowOff>66146</xdr:rowOff>
    </xdr:to>
    <xdr:sp macro="" textlink="">
      <xdr:nvSpPr>
        <xdr:cNvPr id="94" name="円/楕円 93"/>
        <xdr:cNvSpPr/>
      </xdr:nvSpPr>
      <xdr:spPr>
        <a:xfrm>
          <a:off x="3175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76323</xdr:rowOff>
    </xdr:from>
    <xdr:ext cx="762000" cy="259045"/>
    <xdr:sp macro="" textlink="">
      <xdr:nvSpPr>
        <xdr:cNvPr id="95" name="テキスト ボックス 94"/>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135996</xdr:rowOff>
    </xdr:from>
    <xdr:to>
      <xdr:col>3</xdr:col>
      <xdr:colOff>330200</xdr:colOff>
      <xdr:row>42</xdr:row>
      <xdr:rowOff>66146</xdr:rowOff>
    </xdr:to>
    <xdr:sp macro="" textlink="">
      <xdr:nvSpPr>
        <xdr:cNvPr id="96" name="円/楕円 95"/>
        <xdr:cNvSpPr/>
      </xdr:nvSpPr>
      <xdr:spPr>
        <a:xfrm>
          <a:off x="2286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76323</xdr:rowOff>
    </xdr:from>
    <xdr:ext cx="762000" cy="259045"/>
    <xdr:sp macro="" textlink="">
      <xdr:nvSpPr>
        <xdr:cNvPr id="97" name="テキスト ボックス 96"/>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8" name="円/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７年度は地方交付税が前年度対比６５百万円増、地方消費税交付金が前年度対比１０６百万円増により、一般経常財源が１７６百万円の大幅な増加となった。一方、経常経費は、公債費が通常償還により前年度対比７２百万円減により、前年度対比１０９百万円の減少となり、比率が５．８ポイント減少した。今後も公債費は通常償還のピークが過ぎたことにより引き続き減少する見込みであるが、法人関係の減収が予想されるため、企業誘致の更なる推進等を積極的に取り組み、歳入の確保に努めるとともに、事務事業の見直しなどを進め、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62</xdr:row>
      <xdr:rowOff>76623</xdr:rowOff>
    </xdr:to>
    <xdr:cxnSp macro="">
      <xdr:nvCxnSpPr>
        <xdr:cNvPr id="134" name="直線コネクタ 133"/>
        <xdr:cNvCxnSpPr/>
      </xdr:nvCxnSpPr>
      <xdr:spPr>
        <a:xfrm flipV="1">
          <a:off x="4114800" y="10473267"/>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92710</xdr:rowOff>
    </xdr:to>
    <xdr:cxnSp macro="">
      <xdr:nvCxnSpPr>
        <xdr:cNvPr id="137" name="直線コネクタ 136"/>
        <xdr:cNvCxnSpPr/>
      </xdr:nvCxnSpPr>
      <xdr:spPr>
        <a:xfrm flipV="1">
          <a:off x="3225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39" name="テキスト ボックス 138"/>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62</xdr:row>
      <xdr:rowOff>92710</xdr:rowOff>
    </xdr:to>
    <xdr:cxnSp macro="">
      <xdr:nvCxnSpPr>
        <xdr:cNvPr id="140" name="直線コネクタ 139"/>
        <xdr:cNvCxnSpPr/>
      </xdr:nvCxnSpPr>
      <xdr:spPr>
        <a:xfrm>
          <a:off x="2336800" y="104813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139488</xdr:rowOff>
    </xdr:to>
    <xdr:cxnSp macro="">
      <xdr:nvCxnSpPr>
        <xdr:cNvPr id="143" name="直線コネクタ 142"/>
        <xdr:cNvCxnSpPr/>
      </xdr:nvCxnSpPr>
      <xdr:spPr>
        <a:xfrm flipV="1">
          <a:off x="1447800" y="1048131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5" name="テキスト ボックス 144"/>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47" name="テキスト ボックス 146"/>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3" name="円/楕円 152"/>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4"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5" name="円/楕円 154"/>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6" name="テキスト ボックス 155"/>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7" name="円/楕円 156"/>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128287</xdr:rowOff>
    </xdr:from>
    <xdr:ext cx="762000" cy="259045"/>
    <xdr:sp macro="" textlink="">
      <xdr:nvSpPr>
        <xdr:cNvPr id="158" name="テキスト ボックス 157"/>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9" name="円/楕円 158"/>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60" name="テキスト ボックス 159"/>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61" name="円/楕円 160"/>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2" name="テキスト ボックス 161"/>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[143,173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こ数年間は、類似団体を下回っているが、平成２７年度は、戸籍や小学校の情報システムの新規リース料等の物件費が増加したため、決算額が増加している。今後は、各施設の老朽化に伴う維持管理費の増加が見込まれるため、施設の統廃合等を進め、経費の削減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21521</xdr:rowOff>
    </xdr:from>
    <xdr:to>
      <xdr:col>7</xdr:col>
      <xdr:colOff>152400</xdr:colOff>
      <xdr:row>82</xdr:row>
      <xdr:rowOff>29663</xdr:rowOff>
    </xdr:to>
    <xdr:cxnSp macro="">
      <xdr:nvCxnSpPr>
        <xdr:cNvPr id="196" name="直線コネクタ 195"/>
        <xdr:cNvCxnSpPr/>
      </xdr:nvCxnSpPr>
      <xdr:spPr>
        <a:xfrm>
          <a:off x="4114800" y="14080421"/>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4114</xdr:rowOff>
    </xdr:from>
    <xdr:to>
      <xdr:col>6</xdr:col>
      <xdr:colOff>0</xdr:colOff>
      <xdr:row>82</xdr:row>
      <xdr:rowOff>21521</xdr:rowOff>
    </xdr:to>
    <xdr:cxnSp macro="">
      <xdr:nvCxnSpPr>
        <xdr:cNvPr id="199" name="直線コネクタ 198"/>
        <xdr:cNvCxnSpPr/>
      </xdr:nvCxnSpPr>
      <xdr:spPr>
        <a:xfrm>
          <a:off x="3225800" y="14063014"/>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72710</xdr:rowOff>
    </xdr:from>
    <xdr:ext cx="736600" cy="259045"/>
    <xdr:sp macro="" textlink="">
      <xdr:nvSpPr>
        <xdr:cNvPr id="201" name="テキスト ボックス 200"/>
        <xdr:cNvSpPr txBox="1"/>
      </xdr:nvSpPr>
      <xdr:spPr>
        <a:xfrm>
          <a:off x="3733800" y="1413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168892</xdr:rowOff>
    </xdr:from>
    <xdr:to>
      <xdr:col>4</xdr:col>
      <xdr:colOff>482600</xdr:colOff>
      <xdr:row>82</xdr:row>
      <xdr:rowOff>4114</xdr:rowOff>
    </xdr:to>
    <xdr:cxnSp macro="">
      <xdr:nvCxnSpPr>
        <xdr:cNvPr id="202" name="直線コネクタ 201"/>
        <xdr:cNvCxnSpPr/>
      </xdr:nvCxnSpPr>
      <xdr:spPr>
        <a:xfrm>
          <a:off x="2336800" y="14056342"/>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50692</xdr:rowOff>
    </xdr:from>
    <xdr:ext cx="762000" cy="259045"/>
    <xdr:sp macro="" textlink="">
      <xdr:nvSpPr>
        <xdr:cNvPr id="204" name="テキスト ボックス 203"/>
        <xdr:cNvSpPr txBox="1"/>
      </xdr:nvSpPr>
      <xdr:spPr>
        <a:xfrm>
          <a:off x="2844800" y="141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168892</xdr:rowOff>
    </xdr:from>
    <xdr:to>
      <xdr:col>3</xdr:col>
      <xdr:colOff>279400</xdr:colOff>
      <xdr:row>82</xdr:row>
      <xdr:rowOff>3096</xdr:rowOff>
    </xdr:to>
    <xdr:cxnSp macro="">
      <xdr:nvCxnSpPr>
        <xdr:cNvPr id="205" name="直線コネクタ 204"/>
        <xdr:cNvCxnSpPr/>
      </xdr:nvCxnSpPr>
      <xdr:spPr>
        <a:xfrm flipV="1">
          <a:off x="1447800" y="14056342"/>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56647</xdr:rowOff>
    </xdr:from>
    <xdr:ext cx="762000" cy="259045"/>
    <xdr:sp macro="" textlink="">
      <xdr:nvSpPr>
        <xdr:cNvPr id="207" name="テキスト ボックス 206"/>
        <xdr:cNvSpPr txBox="1"/>
      </xdr:nvSpPr>
      <xdr:spPr>
        <a:xfrm>
          <a:off x="1955800" y="141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72299</xdr:rowOff>
    </xdr:from>
    <xdr:ext cx="762000" cy="259045"/>
    <xdr:sp macro="" textlink="">
      <xdr:nvSpPr>
        <xdr:cNvPr id="209" name="テキスト ボックス 208"/>
        <xdr:cNvSpPr txBox="1"/>
      </xdr:nvSpPr>
      <xdr:spPr>
        <a:xfrm>
          <a:off x="1066800" y="141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150313</xdr:rowOff>
    </xdr:from>
    <xdr:to>
      <xdr:col>7</xdr:col>
      <xdr:colOff>203200</xdr:colOff>
      <xdr:row>82</xdr:row>
      <xdr:rowOff>80463</xdr:rowOff>
    </xdr:to>
    <xdr:sp macro="" textlink="">
      <xdr:nvSpPr>
        <xdr:cNvPr id="215" name="円/楕円 214"/>
        <xdr:cNvSpPr/>
      </xdr:nvSpPr>
      <xdr:spPr>
        <a:xfrm>
          <a:off x="4902200" y="140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71590</xdr:rowOff>
    </xdr:from>
    <xdr:ext cx="762000" cy="259045"/>
    <xdr:sp macro="" textlink="">
      <xdr:nvSpPr>
        <xdr:cNvPr id="216" name="人件費・物件費等の状況該当値テキスト"/>
        <xdr:cNvSpPr txBox="1"/>
      </xdr:nvSpPr>
      <xdr:spPr>
        <a:xfrm>
          <a:off x="5041900" y="139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142171</xdr:rowOff>
    </xdr:from>
    <xdr:to>
      <xdr:col>6</xdr:col>
      <xdr:colOff>50800</xdr:colOff>
      <xdr:row>82</xdr:row>
      <xdr:rowOff>72321</xdr:rowOff>
    </xdr:to>
    <xdr:sp macro="" textlink="">
      <xdr:nvSpPr>
        <xdr:cNvPr id="217" name="円/楕円 216"/>
        <xdr:cNvSpPr/>
      </xdr:nvSpPr>
      <xdr:spPr>
        <a:xfrm>
          <a:off x="4064000" y="140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82498</xdr:rowOff>
    </xdr:from>
    <xdr:ext cx="736600" cy="259045"/>
    <xdr:sp macro="" textlink="">
      <xdr:nvSpPr>
        <xdr:cNvPr id="218" name="テキスト ボックス 217"/>
        <xdr:cNvSpPr txBox="1"/>
      </xdr:nvSpPr>
      <xdr:spPr>
        <a:xfrm>
          <a:off x="3733800" y="1379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124764</xdr:rowOff>
    </xdr:from>
    <xdr:to>
      <xdr:col>4</xdr:col>
      <xdr:colOff>533400</xdr:colOff>
      <xdr:row>82</xdr:row>
      <xdr:rowOff>54914</xdr:rowOff>
    </xdr:to>
    <xdr:sp macro="" textlink="">
      <xdr:nvSpPr>
        <xdr:cNvPr id="219" name="円/楕円 218"/>
        <xdr:cNvSpPr/>
      </xdr:nvSpPr>
      <xdr:spPr>
        <a:xfrm>
          <a:off x="3175000" y="140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65091</xdr:rowOff>
    </xdr:from>
    <xdr:ext cx="762000" cy="259045"/>
    <xdr:sp macro="" textlink="">
      <xdr:nvSpPr>
        <xdr:cNvPr id="220" name="テキスト ボックス 219"/>
        <xdr:cNvSpPr txBox="1"/>
      </xdr:nvSpPr>
      <xdr:spPr>
        <a:xfrm>
          <a:off x="2844800" y="137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118092</xdr:rowOff>
    </xdr:from>
    <xdr:to>
      <xdr:col>3</xdr:col>
      <xdr:colOff>330200</xdr:colOff>
      <xdr:row>82</xdr:row>
      <xdr:rowOff>48242</xdr:rowOff>
    </xdr:to>
    <xdr:sp macro="" textlink="">
      <xdr:nvSpPr>
        <xdr:cNvPr id="221" name="円/楕円 220"/>
        <xdr:cNvSpPr/>
      </xdr:nvSpPr>
      <xdr:spPr>
        <a:xfrm>
          <a:off x="2286000" y="140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58419</xdr:rowOff>
    </xdr:from>
    <xdr:ext cx="762000" cy="259045"/>
    <xdr:sp macro="" textlink="">
      <xdr:nvSpPr>
        <xdr:cNvPr id="222" name="テキスト ボックス 221"/>
        <xdr:cNvSpPr txBox="1"/>
      </xdr:nvSpPr>
      <xdr:spPr>
        <a:xfrm>
          <a:off x="1955800" y="1377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123746</xdr:rowOff>
    </xdr:from>
    <xdr:to>
      <xdr:col>2</xdr:col>
      <xdr:colOff>127000</xdr:colOff>
      <xdr:row>82</xdr:row>
      <xdr:rowOff>53896</xdr:rowOff>
    </xdr:to>
    <xdr:sp macro="" textlink="">
      <xdr:nvSpPr>
        <xdr:cNvPr id="223" name="円/楕円 222"/>
        <xdr:cNvSpPr/>
      </xdr:nvSpPr>
      <xdr:spPr>
        <a:xfrm>
          <a:off x="1397000" y="140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64073</xdr:rowOff>
    </xdr:from>
    <xdr:ext cx="762000" cy="259045"/>
    <xdr:sp macro="" textlink="">
      <xdr:nvSpPr>
        <xdr:cNvPr id="224" name="テキスト ボックス 223"/>
        <xdr:cNvSpPr txBox="1"/>
      </xdr:nvSpPr>
      <xdr:spPr>
        <a:xfrm>
          <a:off x="1066800" y="137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類似団体平均を大きく下回り、最低水準にある。引き続き、適切な給与水準について検討していく。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88</xdr:row>
      <xdr:rowOff>64346</xdr:rowOff>
    </xdr:to>
    <xdr:cxnSp macro="">
      <xdr:nvCxnSpPr>
        <xdr:cNvPr id="253" name="直線コネクタ 252"/>
        <xdr:cNvCxnSpPr/>
      </xdr:nvCxnSpPr>
      <xdr:spPr>
        <a:xfrm flipV="1">
          <a:off x="17018000" y="14122400"/>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6"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7" name="直線コネクタ 256"/>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82</xdr:row>
      <xdr:rowOff>127846</xdr:rowOff>
    </xdr:to>
    <xdr:cxnSp macro="">
      <xdr:nvCxnSpPr>
        <xdr:cNvPr id="258" name="直線コネクタ 257"/>
        <xdr:cNvCxnSpPr/>
      </xdr:nvCxnSpPr>
      <xdr:spPr>
        <a:xfrm>
          <a:off x="16179800" y="14074139"/>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9"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60" name="フローチャート : 判断 259"/>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82</xdr:row>
      <xdr:rowOff>15239</xdr:rowOff>
    </xdr:to>
    <xdr:cxnSp macro="">
      <xdr:nvCxnSpPr>
        <xdr:cNvPr id="261" name="直線コネクタ 260"/>
        <xdr:cNvCxnSpPr/>
      </xdr:nvCxnSpPr>
      <xdr:spPr>
        <a:xfrm>
          <a:off x="152908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117687</xdr:rowOff>
    </xdr:from>
    <xdr:to>
      <xdr:col>23</xdr:col>
      <xdr:colOff>457200</xdr:colOff>
      <xdr:row>86</xdr:row>
      <xdr:rowOff>47837</xdr:rowOff>
    </xdr:to>
    <xdr:sp macro="" textlink="">
      <xdr:nvSpPr>
        <xdr:cNvPr id="262" name="フローチャート : 判断 261"/>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63" name="テキスト ボックス 262"/>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86</xdr:row>
      <xdr:rowOff>29211</xdr:rowOff>
    </xdr:to>
    <xdr:cxnSp macro="">
      <xdr:nvCxnSpPr>
        <xdr:cNvPr id="264" name="直線コネクタ 263"/>
        <xdr:cNvCxnSpPr/>
      </xdr:nvCxnSpPr>
      <xdr:spPr>
        <a:xfrm flipV="1">
          <a:off x="14401800" y="140741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85513</xdr:rowOff>
    </xdr:from>
    <xdr:to>
      <xdr:col>22</xdr:col>
      <xdr:colOff>254000</xdr:colOff>
      <xdr:row>86</xdr:row>
      <xdr:rowOff>15663</xdr:rowOff>
    </xdr:to>
    <xdr:sp macro="" textlink="">
      <xdr:nvSpPr>
        <xdr:cNvPr id="265" name="フローチャート : 判断 264"/>
        <xdr:cNvSpPr/>
      </xdr:nvSpPr>
      <xdr:spPr>
        <a:xfrm>
          <a:off x="15240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66" name="テキスト ボックス 265"/>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29211</xdr:rowOff>
    </xdr:to>
    <xdr:cxnSp macro="">
      <xdr:nvCxnSpPr>
        <xdr:cNvPr id="267" name="直線コネクタ 266"/>
        <xdr:cNvCxnSpPr/>
      </xdr:nvCxnSpPr>
      <xdr:spPr>
        <a:xfrm>
          <a:off x="13512800" y="147658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27093</xdr:rowOff>
    </xdr:from>
    <xdr:to>
      <xdr:col>21</xdr:col>
      <xdr:colOff>50800</xdr:colOff>
      <xdr:row>89</xdr:row>
      <xdr:rowOff>128693</xdr:rowOff>
    </xdr:to>
    <xdr:sp macro="" textlink="">
      <xdr:nvSpPr>
        <xdr:cNvPr id="268" name="フローチャート : 判断 267"/>
        <xdr:cNvSpPr/>
      </xdr:nvSpPr>
      <xdr:spPr>
        <a:xfrm>
          <a:off x="14351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69" name="テキスト ボックス 268"/>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0" name="フローチャート : 判断 269"/>
        <xdr:cNvSpPr/>
      </xdr:nvSpPr>
      <xdr:spPr>
        <a:xfrm>
          <a:off x="13462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71" name="テキスト ボックス 270"/>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7" name="円/楕円 276"/>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169773</xdr:rowOff>
    </xdr:from>
    <xdr:ext cx="762000" cy="259045"/>
    <xdr:sp macro="" textlink="">
      <xdr:nvSpPr>
        <xdr:cNvPr id="278" name="給与水準   （国との比較）該当値テキスト"/>
        <xdr:cNvSpPr txBox="1"/>
      </xdr:nvSpPr>
      <xdr:spPr>
        <a:xfrm>
          <a:off x="17106900" y="1405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79" name="円/楕円 278"/>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80" name="テキスト ボックス 279"/>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135889</xdr:rowOff>
    </xdr:from>
    <xdr:to>
      <xdr:col>22</xdr:col>
      <xdr:colOff>254000</xdr:colOff>
      <xdr:row>82</xdr:row>
      <xdr:rowOff>66039</xdr:rowOff>
    </xdr:to>
    <xdr:sp macro="" textlink="">
      <xdr:nvSpPr>
        <xdr:cNvPr id="281" name="円/楕円 280"/>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76216</xdr:rowOff>
    </xdr:from>
    <xdr:ext cx="762000" cy="259045"/>
    <xdr:sp macro="" textlink="">
      <xdr:nvSpPr>
        <xdr:cNvPr id="282" name="テキスト ボックス 281"/>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3" name="円/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84" name="テキスト ボックス 283"/>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5" name="円/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定員管理適正化計画により定員管理に努めているが、類似団体平均を上回っている。</a:t>
          </a:r>
          <a:r>
            <a:rPr kumimoji="1" lang="ja-JP" altLang="en-US" sz="1300">
              <a:solidFill>
                <a:schemeClr val="dk1"/>
              </a:solidFill>
              <a:effectLst/>
              <a:latin typeface="+mn-lt"/>
              <a:ea typeface="+mn-ea"/>
              <a:cs typeface="+mn-cs"/>
            </a:rPr>
            <a:t>主な原因として保育所の運営を直営で行っているため、保育士の数が多くなっている。保育所については、現在、統廃合に向けた具体的な協議を重ねており、その結果によっては、大幅な職員減が見込まれる。今後も定員管理適正化計画に基づき、職員の退職に伴う新規採用を少人数に止め、１０年間で職員数９．７％削減を目標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108246</xdr:rowOff>
    </xdr:from>
    <xdr:to>
      <xdr:col>24</xdr:col>
      <xdr:colOff>558800</xdr:colOff>
      <xdr:row>60</xdr:row>
      <xdr:rowOff>113877</xdr:rowOff>
    </xdr:to>
    <xdr:cxnSp macro="">
      <xdr:nvCxnSpPr>
        <xdr:cNvPr id="321" name="直線コネクタ 320"/>
        <xdr:cNvCxnSpPr/>
      </xdr:nvCxnSpPr>
      <xdr:spPr>
        <a:xfrm flipV="1">
          <a:off x="16179800" y="10395246"/>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2"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113877</xdr:rowOff>
    </xdr:from>
    <xdr:to>
      <xdr:col>23</xdr:col>
      <xdr:colOff>406400</xdr:colOff>
      <xdr:row>60</xdr:row>
      <xdr:rowOff>130768</xdr:rowOff>
    </xdr:to>
    <xdr:cxnSp macro="">
      <xdr:nvCxnSpPr>
        <xdr:cNvPr id="324" name="直線コネクタ 323"/>
        <xdr:cNvCxnSpPr/>
      </xdr:nvCxnSpPr>
      <xdr:spPr>
        <a:xfrm flipV="1">
          <a:off x="15290800" y="104008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5" name="フローチャート : 判断 324"/>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26" name="テキスト ボックス 325"/>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117094</xdr:rowOff>
    </xdr:from>
    <xdr:to>
      <xdr:col>22</xdr:col>
      <xdr:colOff>203200</xdr:colOff>
      <xdr:row>60</xdr:row>
      <xdr:rowOff>130768</xdr:rowOff>
    </xdr:to>
    <xdr:cxnSp macro="">
      <xdr:nvCxnSpPr>
        <xdr:cNvPr id="327" name="直線コネクタ 326"/>
        <xdr:cNvCxnSpPr/>
      </xdr:nvCxnSpPr>
      <xdr:spPr>
        <a:xfrm>
          <a:off x="14401800" y="1040409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8" name="フローチャート : 判断 327"/>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9" name="テキスト ボックス 328"/>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94573</xdr:rowOff>
    </xdr:from>
    <xdr:to>
      <xdr:col>21</xdr:col>
      <xdr:colOff>0</xdr:colOff>
      <xdr:row>60</xdr:row>
      <xdr:rowOff>117094</xdr:rowOff>
    </xdr:to>
    <xdr:cxnSp macro="">
      <xdr:nvCxnSpPr>
        <xdr:cNvPr id="330" name="直線コネクタ 329"/>
        <xdr:cNvCxnSpPr/>
      </xdr:nvCxnSpPr>
      <xdr:spPr>
        <a:xfrm>
          <a:off x="13512800" y="1038157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31" name="フローチャート : 判断 330"/>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71899</xdr:rowOff>
    </xdr:from>
    <xdr:ext cx="762000" cy="259045"/>
    <xdr:sp macro="" textlink="">
      <xdr:nvSpPr>
        <xdr:cNvPr id="332" name="テキスト ボックス 331"/>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3" name="フローチャート : 判断 332"/>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79943</xdr:rowOff>
    </xdr:from>
    <xdr:ext cx="762000" cy="259045"/>
    <xdr:sp macro="" textlink="">
      <xdr:nvSpPr>
        <xdr:cNvPr id="334" name="テキスト ボックス 333"/>
        <xdr:cNvSpPr txBox="1"/>
      </xdr:nvSpPr>
      <xdr:spPr>
        <a:xfrm>
          <a:off x="13131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57446</xdr:rowOff>
    </xdr:from>
    <xdr:to>
      <xdr:col>24</xdr:col>
      <xdr:colOff>609600</xdr:colOff>
      <xdr:row>60</xdr:row>
      <xdr:rowOff>159046</xdr:rowOff>
    </xdr:to>
    <xdr:sp macro="" textlink="">
      <xdr:nvSpPr>
        <xdr:cNvPr id="340" name="円/楕円 339"/>
        <xdr:cNvSpPr/>
      </xdr:nvSpPr>
      <xdr:spPr>
        <a:xfrm>
          <a:off x="169672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29523</xdr:rowOff>
    </xdr:from>
    <xdr:ext cx="762000" cy="259045"/>
    <xdr:sp macro="" textlink="">
      <xdr:nvSpPr>
        <xdr:cNvPr id="341" name="定員管理の状況該当値テキスト"/>
        <xdr:cNvSpPr txBox="1"/>
      </xdr:nvSpPr>
      <xdr:spPr>
        <a:xfrm>
          <a:off x="17106900" y="1031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63077</xdr:rowOff>
    </xdr:from>
    <xdr:to>
      <xdr:col>23</xdr:col>
      <xdr:colOff>457200</xdr:colOff>
      <xdr:row>60</xdr:row>
      <xdr:rowOff>164677</xdr:rowOff>
    </xdr:to>
    <xdr:sp macro="" textlink="">
      <xdr:nvSpPr>
        <xdr:cNvPr id="342" name="円/楕円 341"/>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149454</xdr:rowOff>
    </xdr:from>
    <xdr:ext cx="736600" cy="259045"/>
    <xdr:sp macro="" textlink="">
      <xdr:nvSpPr>
        <xdr:cNvPr id="343" name="テキスト ボックス 342"/>
        <xdr:cNvSpPr txBox="1"/>
      </xdr:nvSpPr>
      <xdr:spPr>
        <a:xfrm>
          <a:off x="15798800" y="1043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79968</xdr:rowOff>
    </xdr:from>
    <xdr:to>
      <xdr:col>22</xdr:col>
      <xdr:colOff>254000</xdr:colOff>
      <xdr:row>61</xdr:row>
      <xdr:rowOff>10118</xdr:rowOff>
    </xdr:to>
    <xdr:sp macro="" textlink="">
      <xdr:nvSpPr>
        <xdr:cNvPr id="344" name="円/楕円 343"/>
        <xdr:cNvSpPr/>
      </xdr:nvSpPr>
      <xdr:spPr>
        <a:xfrm>
          <a:off x="15240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166345</xdr:rowOff>
    </xdr:from>
    <xdr:ext cx="762000" cy="259045"/>
    <xdr:sp macro="" textlink="">
      <xdr:nvSpPr>
        <xdr:cNvPr id="345" name="テキスト ボックス 344"/>
        <xdr:cNvSpPr txBox="1"/>
      </xdr:nvSpPr>
      <xdr:spPr>
        <a:xfrm>
          <a:off x="14909800" y="104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66294</xdr:rowOff>
    </xdr:from>
    <xdr:to>
      <xdr:col>21</xdr:col>
      <xdr:colOff>50800</xdr:colOff>
      <xdr:row>60</xdr:row>
      <xdr:rowOff>167894</xdr:rowOff>
    </xdr:to>
    <xdr:sp macro="" textlink="">
      <xdr:nvSpPr>
        <xdr:cNvPr id="346" name="円/楕円 345"/>
        <xdr:cNvSpPr/>
      </xdr:nvSpPr>
      <xdr:spPr>
        <a:xfrm>
          <a:off x="14351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152671</xdr:rowOff>
    </xdr:from>
    <xdr:ext cx="762000" cy="259045"/>
    <xdr:sp macro="" textlink="">
      <xdr:nvSpPr>
        <xdr:cNvPr id="347" name="テキスト ボックス 346"/>
        <xdr:cNvSpPr txBox="1"/>
      </xdr:nvSpPr>
      <xdr:spPr>
        <a:xfrm>
          <a:off x="14020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43773</xdr:rowOff>
    </xdr:from>
    <xdr:to>
      <xdr:col>19</xdr:col>
      <xdr:colOff>533400</xdr:colOff>
      <xdr:row>60</xdr:row>
      <xdr:rowOff>145373</xdr:rowOff>
    </xdr:to>
    <xdr:sp macro="" textlink="">
      <xdr:nvSpPr>
        <xdr:cNvPr id="348" name="円/楕円 347"/>
        <xdr:cNvSpPr/>
      </xdr:nvSpPr>
      <xdr:spPr>
        <a:xfrm>
          <a:off x="134620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130150</xdr:rowOff>
    </xdr:from>
    <xdr:ext cx="762000" cy="259045"/>
    <xdr:sp macro="" textlink="">
      <xdr:nvSpPr>
        <xdr:cNvPr id="349" name="テキスト ボックス 348"/>
        <xdr:cNvSpPr txBox="1"/>
      </xdr:nvSpPr>
      <xdr:spPr>
        <a:xfrm>
          <a:off x="13131800" y="104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元利償還金の額が、通常償還のピークを過ぎたため、７２，４０８千円の減少となり、対前年度比１．４ポイント減の１２．７％となった。３年連続の減少となったが、依然として類似団体平均を上回っている。来年度以降も比率は低下すると見込まれるが、今後も一般会計の地方債残高を抑えるために臨時財政対策債を除いて町債の発行額を極力抑制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43</xdr:row>
      <xdr:rowOff>26307</xdr:rowOff>
    </xdr:to>
    <xdr:cxnSp macro="">
      <xdr:nvCxnSpPr>
        <xdr:cNvPr id="386" name="直線コネクタ 385"/>
        <xdr:cNvCxnSpPr/>
      </xdr:nvCxnSpPr>
      <xdr:spPr>
        <a:xfrm flipV="1">
          <a:off x="16179800" y="7237791"/>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7"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26307</xdr:rowOff>
    </xdr:from>
    <xdr:to>
      <xdr:col>23</xdr:col>
      <xdr:colOff>406400</xdr:colOff>
      <xdr:row>43</xdr:row>
      <xdr:rowOff>129722</xdr:rowOff>
    </xdr:to>
    <xdr:cxnSp macro="">
      <xdr:nvCxnSpPr>
        <xdr:cNvPr id="389" name="直線コネクタ 388"/>
        <xdr:cNvCxnSpPr/>
      </xdr:nvCxnSpPr>
      <xdr:spPr>
        <a:xfrm flipV="1">
          <a:off x="15290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0" name="フローチャート : 判断 389"/>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1" name="テキスト ボックス 390"/>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44</xdr:row>
      <xdr:rowOff>50195</xdr:rowOff>
    </xdr:to>
    <xdr:cxnSp macro="">
      <xdr:nvCxnSpPr>
        <xdr:cNvPr id="392" name="直線コネクタ 391"/>
        <xdr:cNvCxnSpPr/>
      </xdr:nvCxnSpPr>
      <xdr:spPr>
        <a:xfrm flipV="1">
          <a:off x="14401800" y="75020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3" name="フローチャート : 判断 392"/>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50195</xdr:rowOff>
    </xdr:to>
    <xdr:cxnSp macro="">
      <xdr:nvCxnSpPr>
        <xdr:cNvPr id="395" name="直線コネクタ 394"/>
        <xdr:cNvCxnSpPr/>
      </xdr:nvCxnSpPr>
      <xdr:spPr>
        <a:xfrm>
          <a:off x="13512800" y="751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42635</xdr:rowOff>
    </xdr:from>
    <xdr:to>
      <xdr:col>21</xdr:col>
      <xdr:colOff>50800</xdr:colOff>
      <xdr:row>41</xdr:row>
      <xdr:rowOff>144235</xdr:rowOff>
    </xdr:to>
    <xdr:sp macro="" textlink="">
      <xdr:nvSpPr>
        <xdr:cNvPr id="396" name="フローチャート : 判断 395"/>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397" name="テキスト ボックス 396"/>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8" name="フローチャート : 判断 397"/>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9" name="テキスト ボックス 398"/>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5" name="円/楕円 404"/>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6"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146957</xdr:rowOff>
    </xdr:from>
    <xdr:to>
      <xdr:col>23</xdr:col>
      <xdr:colOff>457200</xdr:colOff>
      <xdr:row>43</xdr:row>
      <xdr:rowOff>77107</xdr:rowOff>
    </xdr:to>
    <xdr:sp macro="" textlink="">
      <xdr:nvSpPr>
        <xdr:cNvPr id="407" name="円/楕円 406"/>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61884</xdr:rowOff>
    </xdr:from>
    <xdr:ext cx="736600" cy="259045"/>
    <xdr:sp macro="" textlink="">
      <xdr:nvSpPr>
        <xdr:cNvPr id="408" name="テキスト ボックス 407"/>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409" name="円/楕円 408"/>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410" name="テキスト ボックス 409"/>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11" name="円/楕円 410"/>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12" name="テキスト ボックス 411"/>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90412</xdr:rowOff>
    </xdr:from>
    <xdr:to>
      <xdr:col>19</xdr:col>
      <xdr:colOff>533400</xdr:colOff>
      <xdr:row>44</xdr:row>
      <xdr:rowOff>20562</xdr:rowOff>
    </xdr:to>
    <xdr:sp macro="" textlink="">
      <xdr:nvSpPr>
        <xdr:cNvPr id="413" name="円/楕円 412"/>
        <xdr:cNvSpPr/>
      </xdr:nvSpPr>
      <xdr:spPr>
        <a:xfrm>
          <a:off x="13462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5339</xdr:rowOff>
    </xdr:from>
    <xdr:ext cx="762000" cy="259045"/>
    <xdr:sp macro="" textlink="">
      <xdr:nvSpPr>
        <xdr:cNvPr id="414" name="テキスト ボックス 413"/>
        <xdr:cNvSpPr txBox="1"/>
      </xdr:nvSpPr>
      <xdr:spPr>
        <a:xfrm>
          <a:off x="13131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について、公営企業債等繰入見込額の公共下水道事業特別会計が減少したこと等により、対前年度比１３．０ポイント減の７３．１％となった。しかしながら、依然として類似団体平均を上回っている。今後は、第五次総合計画のもと、事業精査により新規発行債を抑制するなど、将来の負担軽減のための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67068</xdr:rowOff>
    </xdr:from>
    <xdr:to>
      <xdr:col>24</xdr:col>
      <xdr:colOff>558800</xdr:colOff>
      <xdr:row>19</xdr:row>
      <xdr:rowOff>44994</xdr:rowOff>
    </xdr:to>
    <xdr:cxnSp macro="">
      <xdr:nvCxnSpPr>
        <xdr:cNvPr id="450" name="直線コネクタ 449"/>
        <xdr:cNvCxnSpPr/>
      </xdr:nvCxnSpPr>
      <xdr:spPr>
        <a:xfrm flipV="1">
          <a:off x="16179800" y="3153168"/>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44994</xdr:rowOff>
    </xdr:from>
    <xdr:to>
      <xdr:col>23</xdr:col>
      <xdr:colOff>406400</xdr:colOff>
      <xdr:row>19</xdr:row>
      <xdr:rowOff>110490</xdr:rowOff>
    </xdr:to>
    <xdr:cxnSp macro="">
      <xdr:nvCxnSpPr>
        <xdr:cNvPr id="453" name="直線コネクタ 452"/>
        <xdr:cNvCxnSpPr/>
      </xdr:nvCxnSpPr>
      <xdr:spPr>
        <a:xfrm flipV="1">
          <a:off x="15290800" y="330254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78800</xdr:rowOff>
    </xdr:from>
    <xdr:to>
      <xdr:col>23</xdr:col>
      <xdr:colOff>457200</xdr:colOff>
      <xdr:row>17</xdr:row>
      <xdr:rowOff>8950</xdr:rowOff>
    </xdr:to>
    <xdr:sp macro="" textlink="">
      <xdr:nvSpPr>
        <xdr:cNvPr id="454" name="フローチャート : 判断 453"/>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5" name="テキスト ボックス 454"/>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110490</xdr:rowOff>
    </xdr:from>
    <xdr:to>
      <xdr:col>22</xdr:col>
      <xdr:colOff>203200</xdr:colOff>
      <xdr:row>21</xdr:row>
      <xdr:rowOff>19231</xdr:rowOff>
    </xdr:to>
    <xdr:cxnSp macro="">
      <xdr:nvCxnSpPr>
        <xdr:cNvPr id="456" name="直線コネクタ 455"/>
        <xdr:cNvCxnSpPr/>
      </xdr:nvCxnSpPr>
      <xdr:spPr>
        <a:xfrm flipV="1">
          <a:off x="14401800" y="3368040"/>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146594</xdr:rowOff>
    </xdr:from>
    <xdr:to>
      <xdr:col>22</xdr:col>
      <xdr:colOff>254000</xdr:colOff>
      <xdr:row>17</xdr:row>
      <xdr:rowOff>76744</xdr:rowOff>
    </xdr:to>
    <xdr:sp macro="" textlink="">
      <xdr:nvSpPr>
        <xdr:cNvPr id="457" name="フローチャート : 判断 456"/>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86921</xdr:rowOff>
    </xdr:from>
    <xdr:ext cx="762000" cy="259045"/>
    <xdr:sp macro="" textlink="">
      <xdr:nvSpPr>
        <xdr:cNvPr id="458" name="テキスト ボックス 457"/>
        <xdr:cNvSpPr txBox="1"/>
      </xdr:nvSpPr>
      <xdr:spPr>
        <a:xfrm>
          <a:off x="14909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4294</xdr:rowOff>
    </xdr:from>
    <xdr:to>
      <xdr:col>21</xdr:col>
      <xdr:colOff>0</xdr:colOff>
      <xdr:row>21</xdr:row>
      <xdr:rowOff>19231</xdr:rowOff>
    </xdr:to>
    <xdr:cxnSp macro="">
      <xdr:nvCxnSpPr>
        <xdr:cNvPr id="459" name="直線コネクタ 458"/>
        <xdr:cNvCxnSpPr/>
      </xdr:nvCxnSpPr>
      <xdr:spPr>
        <a:xfrm>
          <a:off x="13512800" y="360474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52131</xdr:rowOff>
    </xdr:from>
    <xdr:to>
      <xdr:col>21</xdr:col>
      <xdr:colOff>50800</xdr:colOff>
      <xdr:row>17</xdr:row>
      <xdr:rowOff>153731</xdr:rowOff>
    </xdr:to>
    <xdr:sp macro="" textlink="">
      <xdr:nvSpPr>
        <xdr:cNvPr id="460" name="フローチャート : 判断 459"/>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61" name="テキスト ボックス 460"/>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62" name="フローチャート : 判断 461"/>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26929</xdr:rowOff>
    </xdr:from>
    <xdr:ext cx="762000" cy="259045"/>
    <xdr:sp macro="" textlink="">
      <xdr:nvSpPr>
        <xdr:cNvPr id="463" name="テキスト ボックス 462"/>
        <xdr:cNvSpPr txBox="1"/>
      </xdr:nvSpPr>
      <xdr:spPr>
        <a:xfrm>
          <a:off x="13131800" y="27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16268</xdr:rowOff>
    </xdr:from>
    <xdr:to>
      <xdr:col>24</xdr:col>
      <xdr:colOff>609600</xdr:colOff>
      <xdr:row>18</xdr:row>
      <xdr:rowOff>117868</xdr:rowOff>
    </xdr:to>
    <xdr:sp macro="" textlink="">
      <xdr:nvSpPr>
        <xdr:cNvPr id="469" name="円/楕円 468"/>
        <xdr:cNvSpPr/>
      </xdr:nvSpPr>
      <xdr:spPr>
        <a:xfrm>
          <a:off x="169672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159795</xdr:rowOff>
    </xdr:from>
    <xdr:ext cx="762000" cy="259045"/>
    <xdr:sp macro="" textlink="">
      <xdr:nvSpPr>
        <xdr:cNvPr id="470" name="将来負担の状況該当値テキスト"/>
        <xdr:cNvSpPr txBox="1"/>
      </xdr:nvSpPr>
      <xdr:spPr>
        <a:xfrm>
          <a:off x="17106900" y="307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165644</xdr:rowOff>
    </xdr:from>
    <xdr:to>
      <xdr:col>23</xdr:col>
      <xdr:colOff>457200</xdr:colOff>
      <xdr:row>19</xdr:row>
      <xdr:rowOff>95794</xdr:rowOff>
    </xdr:to>
    <xdr:sp macro="" textlink="">
      <xdr:nvSpPr>
        <xdr:cNvPr id="471" name="円/楕円 470"/>
        <xdr:cNvSpPr/>
      </xdr:nvSpPr>
      <xdr:spPr>
        <a:xfrm>
          <a:off x="16129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80571</xdr:rowOff>
    </xdr:from>
    <xdr:ext cx="736600" cy="259045"/>
    <xdr:sp macro="" textlink="">
      <xdr:nvSpPr>
        <xdr:cNvPr id="472" name="テキスト ボックス 471"/>
        <xdr:cNvSpPr txBox="1"/>
      </xdr:nvSpPr>
      <xdr:spPr>
        <a:xfrm>
          <a:off x="15798800" y="333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59690</xdr:rowOff>
    </xdr:from>
    <xdr:to>
      <xdr:col>22</xdr:col>
      <xdr:colOff>254000</xdr:colOff>
      <xdr:row>19</xdr:row>
      <xdr:rowOff>161290</xdr:rowOff>
    </xdr:to>
    <xdr:sp macro="" textlink="">
      <xdr:nvSpPr>
        <xdr:cNvPr id="473" name="円/楕円 472"/>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146067</xdr:rowOff>
    </xdr:from>
    <xdr:ext cx="762000" cy="259045"/>
    <xdr:sp macro="" textlink="">
      <xdr:nvSpPr>
        <xdr:cNvPr id="474" name="テキスト ボックス 473"/>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139881</xdr:rowOff>
    </xdr:from>
    <xdr:to>
      <xdr:col>21</xdr:col>
      <xdr:colOff>50800</xdr:colOff>
      <xdr:row>21</xdr:row>
      <xdr:rowOff>70031</xdr:rowOff>
    </xdr:to>
    <xdr:sp macro="" textlink="">
      <xdr:nvSpPr>
        <xdr:cNvPr id="475" name="円/楕円 474"/>
        <xdr:cNvSpPr/>
      </xdr:nvSpPr>
      <xdr:spPr>
        <a:xfrm>
          <a:off x="14351000" y="35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54808</xdr:rowOff>
    </xdr:from>
    <xdr:ext cx="762000" cy="259045"/>
    <xdr:sp macro="" textlink="">
      <xdr:nvSpPr>
        <xdr:cNvPr id="476" name="テキスト ボックス 475"/>
        <xdr:cNvSpPr txBox="1"/>
      </xdr:nvSpPr>
      <xdr:spPr>
        <a:xfrm>
          <a:off x="14020800" y="36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124944</xdr:rowOff>
    </xdr:from>
    <xdr:to>
      <xdr:col>19</xdr:col>
      <xdr:colOff>533400</xdr:colOff>
      <xdr:row>21</xdr:row>
      <xdr:rowOff>55094</xdr:rowOff>
    </xdr:to>
    <xdr:sp macro="" textlink="">
      <xdr:nvSpPr>
        <xdr:cNvPr id="477" name="円/楕円 476"/>
        <xdr:cNvSpPr/>
      </xdr:nvSpPr>
      <xdr:spPr>
        <a:xfrm>
          <a:off x="13462000" y="35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39871</xdr:rowOff>
    </xdr:from>
    <xdr:ext cx="762000" cy="259045"/>
    <xdr:sp macro="" textlink="">
      <xdr:nvSpPr>
        <xdr:cNvPr id="478" name="テキスト ボックス 477"/>
        <xdr:cNvSpPr txBox="1"/>
      </xdr:nvSpPr>
      <xdr:spPr>
        <a:xfrm>
          <a:off x="13131800" y="36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類似団体平均に比べ、人件費が下回っているのは、職員数は多いがラスパイレス指数が低いためである。今後も新規採用の抑制等により職員数の減少を図り、適正化に努める。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81280</xdr:rowOff>
    </xdr:to>
    <xdr:cxnSp macro="">
      <xdr:nvCxnSpPr>
        <xdr:cNvPr id="66" name="直線コネクタ 65"/>
        <xdr:cNvCxnSpPr/>
      </xdr:nvCxnSpPr>
      <xdr:spPr>
        <a:xfrm flipV="1">
          <a:off x="3987800" y="6169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96520</xdr:rowOff>
    </xdr:to>
    <xdr:cxnSp macro="">
      <xdr:nvCxnSpPr>
        <xdr:cNvPr id="69" name="直線コネクタ 68"/>
        <xdr:cNvCxnSpPr/>
      </xdr:nvCxnSpPr>
      <xdr:spPr>
        <a:xfrm flipV="1">
          <a:off x="3098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96520</xdr:rowOff>
    </xdr:to>
    <xdr:cxnSp macro="">
      <xdr:nvCxnSpPr>
        <xdr:cNvPr id="72" name="直線コネクタ 71"/>
        <xdr:cNvCxnSpPr/>
      </xdr:nvCxnSpPr>
      <xdr:spPr>
        <a:xfrm>
          <a:off x="2209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35560</xdr:rowOff>
    </xdr:to>
    <xdr:cxnSp macro="">
      <xdr:nvCxnSpPr>
        <xdr:cNvPr id="75" name="直線コネクタ 74"/>
        <xdr:cNvCxnSpPr/>
      </xdr:nvCxnSpPr>
      <xdr:spPr>
        <a:xfrm flipV="1">
          <a:off x="1320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安八温泉の燃料費や電気料等が安価であったため、１１百万円減少し、その他の施設でも同様に減少となり、前年度対比で２．３ポイントの減少となった。しかし、類似団体平均を上回っているため、事務事業の見直し等経常経費の削減・施設の統廃合等に努め、コスト削減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92710</xdr:rowOff>
    </xdr:to>
    <xdr:cxnSp macro="">
      <xdr:nvCxnSpPr>
        <xdr:cNvPr id="127" name="直線コネクタ 126"/>
        <xdr:cNvCxnSpPr/>
      </xdr:nvCxnSpPr>
      <xdr:spPr>
        <a:xfrm flipV="1">
          <a:off x="15671800" y="31750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19</xdr:row>
      <xdr:rowOff>92710</xdr:rowOff>
    </xdr:to>
    <xdr:cxnSp macro="">
      <xdr:nvCxnSpPr>
        <xdr:cNvPr id="130" name="直線コネクタ 129"/>
        <xdr:cNvCxnSpPr/>
      </xdr:nvCxnSpPr>
      <xdr:spPr>
        <a:xfrm>
          <a:off x="14782800" y="3228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32" name="テキスト ボックス 131"/>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142240</xdr:rowOff>
    </xdr:to>
    <xdr:cxnSp macro="">
      <xdr:nvCxnSpPr>
        <xdr:cNvPr id="133" name="直線コネクタ 132"/>
        <xdr:cNvCxnSpPr/>
      </xdr:nvCxnSpPr>
      <xdr:spPr>
        <a:xfrm>
          <a:off x="13893800" y="313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35" name="テキスト ボックス 134"/>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111760</xdr:rowOff>
    </xdr:to>
    <xdr:cxnSp macro="">
      <xdr:nvCxnSpPr>
        <xdr:cNvPr id="136" name="直線コネクタ 135"/>
        <xdr:cNvCxnSpPr/>
      </xdr:nvCxnSpPr>
      <xdr:spPr>
        <a:xfrm flipV="1">
          <a:off x="13004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40" name="テキスト ボックス 139"/>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41910</xdr:rowOff>
    </xdr:from>
    <xdr:to>
      <xdr:col>22</xdr:col>
      <xdr:colOff>615950</xdr:colOff>
      <xdr:row>19</xdr:row>
      <xdr:rowOff>143510</xdr:rowOff>
    </xdr:to>
    <xdr:sp macro="" textlink="">
      <xdr:nvSpPr>
        <xdr:cNvPr id="148" name="円/楕円 147"/>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128287</xdr:rowOff>
    </xdr:from>
    <xdr:ext cx="736600" cy="259045"/>
    <xdr:sp macro="" textlink="">
      <xdr:nvSpPr>
        <xdr:cNvPr id="149" name="テキスト ボックス 148"/>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91440</xdr:rowOff>
    </xdr:from>
    <xdr:to>
      <xdr:col>21</xdr:col>
      <xdr:colOff>412750</xdr:colOff>
      <xdr:row>19</xdr:row>
      <xdr:rowOff>21590</xdr:rowOff>
    </xdr:to>
    <xdr:sp macro="" textlink="">
      <xdr:nvSpPr>
        <xdr:cNvPr id="150" name="円/楕円 149"/>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6367</xdr:rowOff>
    </xdr:from>
    <xdr:ext cx="762000" cy="259045"/>
    <xdr:sp macro="" textlink="">
      <xdr:nvSpPr>
        <xdr:cNvPr id="151" name="テキスト ボックス 150"/>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4" name="円/楕円 153"/>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5" name="テキスト ボックス 154"/>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総額は、年少人口の減少に伴う児童手当制度や小中学生医療費無料化事業の対象者の減により減少しているが、児童手当や心身障がい者事業の清算に伴う特定財源の減により、一般財源が３９百万円増加し、前年度対比０．９ポイント上昇し、類似団体平均を上回ることとなった。今後は高齢者等の増加による施策事業費の増額が予測されるため、財政を圧迫しないよう事業執行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57</xdr:row>
      <xdr:rowOff>20865</xdr:rowOff>
    </xdr:to>
    <xdr:cxnSp macro="">
      <xdr:nvCxnSpPr>
        <xdr:cNvPr id="190" name="直線コネクタ 189"/>
        <xdr:cNvCxnSpPr/>
      </xdr:nvCxnSpPr>
      <xdr:spPr>
        <a:xfrm>
          <a:off x="3987800" y="96465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143328</xdr:rowOff>
    </xdr:to>
    <xdr:cxnSp macro="">
      <xdr:nvCxnSpPr>
        <xdr:cNvPr id="193" name="直線コネクタ 192"/>
        <xdr:cNvCxnSpPr/>
      </xdr:nvCxnSpPr>
      <xdr:spPr>
        <a:xfrm flipV="1">
          <a:off x="3098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143328</xdr:rowOff>
    </xdr:to>
    <xdr:cxnSp macro="">
      <xdr:nvCxnSpPr>
        <xdr:cNvPr id="196" name="直線コネクタ 195"/>
        <xdr:cNvCxnSpPr/>
      </xdr:nvCxnSpPr>
      <xdr:spPr>
        <a:xfrm>
          <a:off x="2209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127000</xdr:rowOff>
    </xdr:to>
    <xdr:cxnSp macro="">
      <xdr:nvCxnSpPr>
        <xdr:cNvPr id="199" name="直線コネクタ 198"/>
        <xdr:cNvCxnSpPr/>
      </xdr:nvCxnSpPr>
      <xdr:spPr>
        <a:xfrm>
          <a:off x="1320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大きく下回っている。しかし、公共下水道事業特別会計への繰出金が経常的に必要となっている。下水道事業については、今後も公債費が増加する見込のため、料金見直しによる健全化等を図り、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149860</xdr:rowOff>
    </xdr:from>
    <xdr:to>
      <xdr:col>24</xdr:col>
      <xdr:colOff>31750</xdr:colOff>
      <xdr:row>60</xdr:row>
      <xdr:rowOff>64135</xdr:rowOff>
    </xdr:to>
    <xdr:cxnSp macro="">
      <xdr:nvCxnSpPr>
        <xdr:cNvPr id="242" name="直線コネクタ 241"/>
        <xdr:cNvCxnSpPr/>
      </xdr:nvCxnSpPr>
      <xdr:spPr>
        <a:xfrm flipV="1">
          <a:off x="16510000" y="923671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36212</xdr:rowOff>
    </xdr:from>
    <xdr:ext cx="762000" cy="259045"/>
    <xdr:sp macro="" textlink="">
      <xdr:nvSpPr>
        <xdr:cNvPr id="243" name="その他最小値テキスト"/>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60</xdr:row>
      <xdr:rowOff>64135</xdr:rowOff>
    </xdr:from>
    <xdr:to>
      <xdr:col>24</xdr:col>
      <xdr:colOff>120650</xdr:colOff>
      <xdr:row>60</xdr:row>
      <xdr:rowOff>64135</xdr:rowOff>
    </xdr:to>
    <xdr:cxnSp macro="">
      <xdr:nvCxnSpPr>
        <xdr:cNvPr id="244" name="直線コネクタ 243"/>
        <xdr:cNvCxnSpPr/>
      </xdr:nvCxnSpPr>
      <xdr:spPr>
        <a:xfrm>
          <a:off x="16421100" y="1035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64787</xdr:rowOff>
    </xdr:from>
    <xdr:ext cx="762000" cy="259045"/>
    <xdr:sp macro="" textlink="">
      <xdr:nvSpPr>
        <xdr:cNvPr id="245" name="その他最大値テキスト"/>
        <xdr:cNvSpPr txBox="1"/>
      </xdr:nvSpPr>
      <xdr:spPr>
        <a:xfrm>
          <a:off x="1659890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53</xdr:row>
      <xdr:rowOff>149860</xdr:rowOff>
    </xdr:from>
    <xdr:to>
      <xdr:col>24</xdr:col>
      <xdr:colOff>120650</xdr:colOff>
      <xdr:row>53</xdr:row>
      <xdr:rowOff>149860</xdr:rowOff>
    </xdr:to>
    <xdr:cxnSp macro="">
      <xdr:nvCxnSpPr>
        <xdr:cNvPr id="246" name="直線コネクタ 245"/>
        <xdr:cNvCxnSpPr/>
      </xdr:nvCxnSpPr>
      <xdr:spPr>
        <a:xfrm>
          <a:off x="16421100" y="923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161290</xdr:rowOff>
    </xdr:from>
    <xdr:to>
      <xdr:col>24</xdr:col>
      <xdr:colOff>31750</xdr:colOff>
      <xdr:row>54</xdr:row>
      <xdr:rowOff>1270</xdr:rowOff>
    </xdr:to>
    <xdr:cxnSp macro="">
      <xdr:nvCxnSpPr>
        <xdr:cNvPr id="247" name="直線コネクタ 246"/>
        <xdr:cNvCxnSpPr/>
      </xdr:nvCxnSpPr>
      <xdr:spPr>
        <a:xfrm flipV="1">
          <a:off x="15671800" y="9248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25417</xdr:rowOff>
    </xdr:from>
    <xdr:ext cx="762000" cy="259045"/>
    <xdr:sp macro="" textlink="">
      <xdr:nvSpPr>
        <xdr:cNvPr id="248" name="その他平均値テキスト"/>
        <xdr:cNvSpPr txBox="1"/>
      </xdr:nvSpPr>
      <xdr:spPr>
        <a:xfrm>
          <a:off x="16598900" y="9455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53340</xdr:rowOff>
    </xdr:from>
    <xdr:to>
      <xdr:col>24</xdr:col>
      <xdr:colOff>82550</xdr:colOff>
      <xdr:row>55</xdr:row>
      <xdr:rowOff>154940</xdr:rowOff>
    </xdr:to>
    <xdr:sp macro="" textlink="">
      <xdr:nvSpPr>
        <xdr:cNvPr id="249" name="フローチャート : 判断 248"/>
        <xdr:cNvSpPr/>
      </xdr:nvSpPr>
      <xdr:spPr>
        <a:xfrm>
          <a:off x="164592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127000</xdr:rowOff>
    </xdr:from>
    <xdr:to>
      <xdr:col>22</xdr:col>
      <xdr:colOff>565150</xdr:colOff>
      <xdr:row>54</xdr:row>
      <xdr:rowOff>1270</xdr:rowOff>
    </xdr:to>
    <xdr:cxnSp macro="">
      <xdr:nvCxnSpPr>
        <xdr:cNvPr id="250" name="直線コネクタ 249"/>
        <xdr:cNvCxnSpPr/>
      </xdr:nvCxnSpPr>
      <xdr:spPr>
        <a:xfrm>
          <a:off x="14782800" y="9213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59055</xdr:rowOff>
    </xdr:from>
    <xdr:to>
      <xdr:col>22</xdr:col>
      <xdr:colOff>615950</xdr:colOff>
      <xdr:row>55</xdr:row>
      <xdr:rowOff>160655</xdr:rowOff>
    </xdr:to>
    <xdr:sp macro="" textlink="">
      <xdr:nvSpPr>
        <xdr:cNvPr id="251" name="フローチャート : 判断 250"/>
        <xdr:cNvSpPr/>
      </xdr:nvSpPr>
      <xdr:spPr>
        <a:xfrm>
          <a:off x="15621000" y="948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145432</xdr:rowOff>
    </xdr:from>
    <xdr:ext cx="736600" cy="259045"/>
    <xdr:sp macro="" textlink="">
      <xdr:nvSpPr>
        <xdr:cNvPr id="252" name="テキスト ボックス 251"/>
        <xdr:cNvSpPr txBox="1"/>
      </xdr:nvSpPr>
      <xdr:spPr>
        <a:xfrm>
          <a:off x="15290800" y="95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127000</xdr:rowOff>
    </xdr:to>
    <xdr:cxnSp macro="">
      <xdr:nvCxnSpPr>
        <xdr:cNvPr id="253" name="直線コネクタ 252"/>
        <xdr:cNvCxnSpPr/>
      </xdr:nvCxnSpPr>
      <xdr:spPr>
        <a:xfrm>
          <a:off x="13893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30480</xdr:rowOff>
    </xdr:from>
    <xdr:to>
      <xdr:col>21</xdr:col>
      <xdr:colOff>412750</xdr:colOff>
      <xdr:row>55</xdr:row>
      <xdr:rowOff>132080</xdr:rowOff>
    </xdr:to>
    <xdr:sp macro="" textlink="">
      <xdr:nvSpPr>
        <xdr:cNvPr id="254" name="フローチャート : 判断 253"/>
        <xdr:cNvSpPr/>
      </xdr:nvSpPr>
      <xdr:spPr>
        <a:xfrm>
          <a:off x="147320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116857</xdr:rowOff>
    </xdr:from>
    <xdr:ext cx="762000" cy="259045"/>
    <xdr:sp macro="" textlink="">
      <xdr:nvSpPr>
        <xdr:cNvPr id="255" name="テキスト ボックス 254"/>
        <xdr:cNvSpPr txBox="1"/>
      </xdr:nvSpPr>
      <xdr:spPr>
        <a:xfrm>
          <a:off x="144018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109855</xdr:rowOff>
    </xdr:to>
    <xdr:cxnSp macro="">
      <xdr:nvCxnSpPr>
        <xdr:cNvPr id="256" name="直線コネクタ 255"/>
        <xdr:cNvCxnSpPr/>
      </xdr:nvCxnSpPr>
      <xdr:spPr>
        <a:xfrm flipV="1">
          <a:off x="13004800" y="9156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59055</xdr:rowOff>
    </xdr:from>
    <xdr:to>
      <xdr:col>20</xdr:col>
      <xdr:colOff>209550</xdr:colOff>
      <xdr:row>55</xdr:row>
      <xdr:rowOff>160655</xdr:rowOff>
    </xdr:to>
    <xdr:sp macro="" textlink="">
      <xdr:nvSpPr>
        <xdr:cNvPr id="257" name="フローチャート : 判断 256"/>
        <xdr:cNvSpPr/>
      </xdr:nvSpPr>
      <xdr:spPr>
        <a:xfrm>
          <a:off x="13843000" y="948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145432</xdr:rowOff>
    </xdr:from>
    <xdr:ext cx="762000" cy="259045"/>
    <xdr:sp macro="" textlink="">
      <xdr:nvSpPr>
        <xdr:cNvPr id="258" name="テキスト ボックス 257"/>
        <xdr:cNvSpPr txBox="1"/>
      </xdr:nvSpPr>
      <xdr:spPr>
        <a:xfrm>
          <a:off x="13512800" y="95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59" name="フローチャート : 判断 258"/>
        <xdr:cNvSpPr/>
      </xdr:nvSpPr>
      <xdr:spPr>
        <a:xfrm>
          <a:off x="12954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60" name="テキスト ボックス 259"/>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110490</xdr:rowOff>
    </xdr:from>
    <xdr:to>
      <xdr:col>24</xdr:col>
      <xdr:colOff>82550</xdr:colOff>
      <xdr:row>54</xdr:row>
      <xdr:rowOff>40640</xdr:rowOff>
    </xdr:to>
    <xdr:sp macro="" textlink="">
      <xdr:nvSpPr>
        <xdr:cNvPr id="266" name="円/楕円 265"/>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19067</xdr:rowOff>
    </xdr:from>
    <xdr:ext cx="762000" cy="259045"/>
    <xdr:sp macro="" textlink="">
      <xdr:nvSpPr>
        <xdr:cNvPr id="267"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121920</xdr:rowOff>
    </xdr:from>
    <xdr:to>
      <xdr:col>22</xdr:col>
      <xdr:colOff>615950</xdr:colOff>
      <xdr:row>54</xdr:row>
      <xdr:rowOff>52070</xdr:rowOff>
    </xdr:to>
    <xdr:sp macro="" textlink="">
      <xdr:nvSpPr>
        <xdr:cNvPr id="268" name="円/楕円 267"/>
        <xdr:cNvSpPr/>
      </xdr:nvSpPr>
      <xdr:spPr>
        <a:xfrm>
          <a:off x="15621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62247</xdr:rowOff>
    </xdr:from>
    <xdr:ext cx="736600" cy="259045"/>
    <xdr:sp macro="" textlink="">
      <xdr:nvSpPr>
        <xdr:cNvPr id="269" name="テキスト ボックス 268"/>
        <xdr:cNvSpPr txBox="1"/>
      </xdr:nvSpPr>
      <xdr:spPr>
        <a:xfrm>
          <a:off x="15290800" y="897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76200</xdr:rowOff>
    </xdr:from>
    <xdr:to>
      <xdr:col>21</xdr:col>
      <xdr:colOff>412750</xdr:colOff>
      <xdr:row>54</xdr:row>
      <xdr:rowOff>6350</xdr:rowOff>
    </xdr:to>
    <xdr:sp macro="" textlink="">
      <xdr:nvSpPr>
        <xdr:cNvPr id="270" name="円/楕円 269"/>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16527</xdr:rowOff>
    </xdr:from>
    <xdr:ext cx="762000" cy="259045"/>
    <xdr:sp macro="" textlink="">
      <xdr:nvSpPr>
        <xdr:cNvPr id="271" name="テキスト ボックス 270"/>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2" name="円/楕円 271"/>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3" name="テキスト ボックス 272"/>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59055</xdr:rowOff>
    </xdr:from>
    <xdr:to>
      <xdr:col>19</xdr:col>
      <xdr:colOff>6350</xdr:colOff>
      <xdr:row>53</xdr:row>
      <xdr:rowOff>160655</xdr:rowOff>
    </xdr:to>
    <xdr:sp macro="" textlink="">
      <xdr:nvSpPr>
        <xdr:cNvPr id="274" name="円/楕円 273"/>
        <xdr:cNvSpPr/>
      </xdr:nvSpPr>
      <xdr:spPr>
        <a:xfrm>
          <a:off x="12954000" y="91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170832</xdr:rowOff>
    </xdr:from>
    <xdr:ext cx="762000" cy="259045"/>
    <xdr:sp macro="" textlink="">
      <xdr:nvSpPr>
        <xdr:cNvPr id="275" name="テキスト ボックス 274"/>
        <xdr:cNvSpPr txBox="1"/>
      </xdr:nvSpPr>
      <xdr:spPr>
        <a:xfrm>
          <a:off x="12623800" y="891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補助費等に係る経常収支比率はほぼ横ばいで、類似団体平均を</a:t>
          </a:r>
          <a:endParaRPr kumimoji="1" lang="en-US" altLang="ja-JP" sz="1300">
            <a:latin typeface="ＭＳ Ｐゴシック"/>
          </a:endParaRPr>
        </a:p>
        <a:p>
          <a:r>
            <a:rPr kumimoji="1" lang="ja-JP" altLang="en-US" sz="1300">
              <a:latin typeface="ＭＳ Ｐゴシック"/>
            </a:rPr>
            <a:t>下回っている。今後も各種団体等への補助事業の精査・評価・見直しを継続して実施し、歳出の抑制を図っていく。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0" name="直線コネクタ 299"/>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1"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2" name="直線コネクタ 301"/>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67564</xdr:rowOff>
    </xdr:to>
    <xdr:cxnSp macro="">
      <xdr:nvCxnSpPr>
        <xdr:cNvPr id="305" name="直線コネクタ 304"/>
        <xdr:cNvCxnSpPr/>
      </xdr:nvCxnSpPr>
      <xdr:spPr>
        <a:xfrm flipV="1">
          <a:off x="15671800" y="6207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06"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7" name="フローチャート : 判断 306"/>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67564</xdr:rowOff>
    </xdr:to>
    <xdr:cxnSp macro="">
      <xdr:nvCxnSpPr>
        <xdr:cNvPr id="308" name="直線コネクタ 307"/>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9" name="フローチャート : 判断 308"/>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0" name="テキスト ボックス 309"/>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58420</xdr:rowOff>
    </xdr:to>
    <xdr:cxnSp macro="">
      <xdr:nvCxnSpPr>
        <xdr:cNvPr id="311" name="直線コネクタ 310"/>
        <xdr:cNvCxnSpPr/>
      </xdr:nvCxnSpPr>
      <xdr:spPr>
        <a:xfrm>
          <a:off x="13893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2" name="フローチャート : 判断 311"/>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3" name="テキスト ボックス 312"/>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99568</xdr:rowOff>
    </xdr:to>
    <xdr:cxnSp macro="">
      <xdr:nvCxnSpPr>
        <xdr:cNvPr id="314" name="直線コネクタ 313"/>
        <xdr:cNvCxnSpPr/>
      </xdr:nvCxnSpPr>
      <xdr:spPr>
        <a:xfrm flipV="1">
          <a:off x="13004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5" name="フローチャート : 判断 314"/>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6" name="テキスト ボックス 315"/>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8" name="テキスト ボックス 31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4" name="円/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6" name="円/楕円 325"/>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7" name="テキスト ボックス 326"/>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8" name="円/楕円 327"/>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9" name="テキスト ボックス 328"/>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0" name="円/楕円 329"/>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1" name="テキスト ボックス 330"/>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2" name="円/楕円 331"/>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3" name="テキスト ボックス 332"/>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一部のものについて繰上償還を実施したため、大きく上昇したが、それ以降は通常償還となったため、少しずつ改善されてきた。しかし、類似団体平均を上回っている。今後も一般会計の地方債残高を抑えるために臨時財政対策債を除いて町債の発行額を極力抑制す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58" name="直線コネクタ 357"/>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59"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0" name="直線コネクタ 359"/>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1"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2" name="直線コネクタ 361"/>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49276</xdr:rowOff>
    </xdr:to>
    <xdr:cxnSp macro="">
      <xdr:nvCxnSpPr>
        <xdr:cNvPr id="363" name="直線コネクタ 362"/>
        <xdr:cNvCxnSpPr/>
      </xdr:nvCxnSpPr>
      <xdr:spPr>
        <a:xfrm flipV="1">
          <a:off x="3987800" y="13312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4"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5" name="フローチャート : 判断 364"/>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149861</xdr:rowOff>
    </xdr:to>
    <xdr:cxnSp macro="">
      <xdr:nvCxnSpPr>
        <xdr:cNvPr id="366" name="直線コネクタ 365"/>
        <xdr:cNvCxnSpPr/>
      </xdr:nvCxnSpPr>
      <xdr:spPr>
        <a:xfrm flipV="1">
          <a:off x="3098800" y="134223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7" name="フローチャート : 判断 366"/>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8" name="テキスト ボックス 367"/>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149861</xdr:rowOff>
    </xdr:to>
    <xdr:cxnSp macro="">
      <xdr:nvCxnSpPr>
        <xdr:cNvPr id="369" name="直線コネクタ 368"/>
        <xdr:cNvCxnSpPr/>
      </xdr:nvCxnSpPr>
      <xdr:spPr>
        <a:xfrm>
          <a:off x="2209800" y="134178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0" name="フローチャート : 判断 369"/>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1" name="テキスト ボックス 370"/>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58420</xdr:rowOff>
    </xdr:to>
    <xdr:cxnSp macro="">
      <xdr:nvCxnSpPr>
        <xdr:cNvPr id="372" name="直線コネクタ 371"/>
        <xdr:cNvCxnSpPr/>
      </xdr:nvCxnSpPr>
      <xdr:spPr>
        <a:xfrm flipV="1">
          <a:off x="1320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3" name="フローチャート : 判断 372"/>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4" name="テキスト ボックス 373"/>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5" name="フローチャート : 判断 374"/>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6" name="テキスト ボックス 375"/>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2" name="円/楕円 381"/>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32275</xdr:rowOff>
    </xdr:from>
    <xdr:ext cx="762000" cy="259045"/>
    <xdr:sp macro="" textlink="">
      <xdr:nvSpPr>
        <xdr:cNvPr id="383"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4" name="円/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6" name="円/楕円 38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7" name="テキスト ボックス 38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8" name="円/楕円 387"/>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89" name="テキスト ボックス 388"/>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0" name="円/楕円 38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1" name="テキスト ボックス 39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低い水準である。下水道事業は平成２１年度で面整備工事が終了しているが、下水道会計への繰出金（元利償還金に充当）については、引き続き必要であるため、下水道加入率の促進や使用料の見直し等も検討していく。長期的な視野に立ち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19" name="直線コネクタ 418"/>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0"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1" name="直線コネクタ 420"/>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2"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3" name="直線コネクタ 422"/>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50800</xdr:rowOff>
    </xdr:to>
    <xdr:cxnSp macro="">
      <xdr:nvCxnSpPr>
        <xdr:cNvPr id="424" name="直線コネクタ 423"/>
        <xdr:cNvCxnSpPr/>
      </xdr:nvCxnSpPr>
      <xdr:spPr>
        <a:xfrm flipV="1">
          <a:off x="15671800" y="1312291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5"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6" name="フローチャート : 判断 425"/>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50800</xdr:rowOff>
    </xdr:to>
    <xdr:cxnSp macro="">
      <xdr:nvCxnSpPr>
        <xdr:cNvPr id="427" name="直線コネクタ 426"/>
        <xdr:cNvCxnSpPr/>
      </xdr:nvCxnSpPr>
      <xdr:spPr>
        <a:xfrm>
          <a:off x="14782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8" name="フローチャート : 判断 427"/>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29" name="テキスト ボックス 428"/>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153670</xdr:rowOff>
    </xdr:to>
    <xdr:cxnSp macro="">
      <xdr:nvCxnSpPr>
        <xdr:cNvPr id="430" name="直線コネクタ 429"/>
        <xdr:cNvCxnSpPr/>
      </xdr:nvCxnSpPr>
      <xdr:spPr>
        <a:xfrm>
          <a:off x="13893800" y="130429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111761</xdr:rowOff>
    </xdr:to>
    <xdr:cxnSp macro="">
      <xdr:nvCxnSpPr>
        <xdr:cNvPr id="433" name="直線コネクタ 432"/>
        <xdr:cNvCxnSpPr/>
      </xdr:nvCxnSpPr>
      <xdr:spPr>
        <a:xfrm flipV="1">
          <a:off x="13004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4" name="フローチャート : 判断 43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5" name="テキスト ボックス 43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6" name="フローチャート : 判断 435"/>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37" name="テキスト ボックス 436"/>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3" name="円/楕円 442"/>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4"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5" name="円/楕円 444"/>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111777</xdr:rowOff>
    </xdr:from>
    <xdr:ext cx="736600" cy="259045"/>
    <xdr:sp macro="" textlink="">
      <xdr:nvSpPr>
        <xdr:cNvPr id="446" name="テキスト ボックス 445"/>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47" name="円/楕円 446"/>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48" name="テキスト ボックス 447"/>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9" name="円/楕円 448"/>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0" name="テキスト ボックス 44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1" name="円/楕円 450"/>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2" name="テキスト ボックス 451"/>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岐阜県安八町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108750</xdr:rowOff>
    </xdr:from>
    <xdr:to>
      <xdr:col>4</xdr:col>
      <xdr:colOff>1117600</xdr:colOff>
      <xdr:row>18</xdr:row>
      <xdr:rowOff>112903</xdr:rowOff>
    </xdr:to>
    <xdr:cxnSp macro="">
      <xdr:nvCxnSpPr>
        <xdr:cNvPr id="50" name="直線コネクタ 49"/>
        <xdr:cNvCxnSpPr/>
      </xdr:nvCxnSpPr>
      <xdr:spPr bwMode="auto">
        <a:xfrm>
          <a:off x="5003800" y="3242475"/>
          <a:ext cx="6477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101260</xdr:rowOff>
    </xdr:from>
    <xdr:to>
      <xdr:col>4</xdr:col>
      <xdr:colOff>469900</xdr:colOff>
      <xdr:row>18</xdr:row>
      <xdr:rowOff>108750</xdr:rowOff>
    </xdr:to>
    <xdr:cxnSp macro="">
      <xdr:nvCxnSpPr>
        <xdr:cNvPr id="53" name="直線コネクタ 52"/>
        <xdr:cNvCxnSpPr/>
      </xdr:nvCxnSpPr>
      <xdr:spPr bwMode="auto">
        <a:xfrm>
          <a:off x="4305300" y="3234985"/>
          <a:ext cx="698500" cy="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141868</xdr:rowOff>
    </xdr:from>
    <xdr:ext cx="736600" cy="259045"/>
    <xdr:sp macro="" textlink="">
      <xdr:nvSpPr>
        <xdr:cNvPr id="55" name="テキスト ボックス 54"/>
        <xdr:cNvSpPr txBox="1"/>
      </xdr:nvSpPr>
      <xdr:spPr>
        <a:xfrm>
          <a:off x="4622800" y="293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101260</xdr:rowOff>
    </xdr:from>
    <xdr:to>
      <xdr:col>3</xdr:col>
      <xdr:colOff>904875</xdr:colOff>
      <xdr:row>18</xdr:row>
      <xdr:rowOff>107782</xdr:rowOff>
    </xdr:to>
    <xdr:cxnSp macro="">
      <xdr:nvCxnSpPr>
        <xdr:cNvPr id="56" name="直線コネクタ 55"/>
        <xdr:cNvCxnSpPr/>
      </xdr:nvCxnSpPr>
      <xdr:spPr bwMode="auto">
        <a:xfrm flipV="1">
          <a:off x="3606800" y="3234985"/>
          <a:ext cx="698500" cy="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157451</xdr:rowOff>
    </xdr:from>
    <xdr:ext cx="762000" cy="259045"/>
    <xdr:sp macro="" textlink="">
      <xdr:nvSpPr>
        <xdr:cNvPr id="58" name="テキスト ボックス 57"/>
        <xdr:cNvSpPr txBox="1"/>
      </xdr:nvSpPr>
      <xdr:spPr>
        <a:xfrm>
          <a:off x="3924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106967</xdr:rowOff>
    </xdr:from>
    <xdr:to>
      <xdr:col>3</xdr:col>
      <xdr:colOff>206375</xdr:colOff>
      <xdr:row>18</xdr:row>
      <xdr:rowOff>107782</xdr:rowOff>
    </xdr:to>
    <xdr:cxnSp macro="">
      <xdr:nvCxnSpPr>
        <xdr:cNvPr id="59" name="直線コネクタ 58"/>
        <xdr:cNvCxnSpPr/>
      </xdr:nvCxnSpPr>
      <xdr:spPr bwMode="auto">
        <a:xfrm>
          <a:off x="2908300" y="3240692"/>
          <a:ext cx="6985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139544</xdr:rowOff>
    </xdr:from>
    <xdr:ext cx="762000" cy="259045"/>
    <xdr:sp macro="" textlink="">
      <xdr:nvSpPr>
        <xdr:cNvPr id="61" name="テキスト ボックス 60"/>
        <xdr:cNvSpPr txBox="1"/>
      </xdr:nvSpPr>
      <xdr:spPr>
        <a:xfrm>
          <a:off x="32258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118582</xdr:rowOff>
    </xdr:from>
    <xdr:ext cx="762000" cy="259045"/>
    <xdr:sp macro="" textlink="">
      <xdr:nvSpPr>
        <xdr:cNvPr id="63" name="テキスト ボックス 62"/>
        <xdr:cNvSpPr txBox="1"/>
      </xdr:nvSpPr>
      <xdr:spPr>
        <a:xfrm>
          <a:off x="2527300" y="29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62103</xdr:rowOff>
    </xdr:from>
    <xdr:to>
      <xdr:col>5</xdr:col>
      <xdr:colOff>34925</xdr:colOff>
      <xdr:row>18</xdr:row>
      <xdr:rowOff>163703</xdr:rowOff>
    </xdr:to>
    <xdr:sp macro="" textlink="">
      <xdr:nvSpPr>
        <xdr:cNvPr id="69" name="円/楕円 68"/>
        <xdr:cNvSpPr/>
      </xdr:nvSpPr>
      <xdr:spPr bwMode="auto">
        <a:xfrm>
          <a:off x="56007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34180</xdr:rowOff>
    </xdr:from>
    <xdr:ext cx="762000" cy="259045"/>
    <xdr:sp macro="" textlink="">
      <xdr:nvSpPr>
        <xdr:cNvPr id="70" name="人口1人当たり決算額の推移該当値テキスト130"/>
        <xdr:cNvSpPr txBox="1"/>
      </xdr:nvSpPr>
      <xdr:spPr>
        <a:xfrm>
          <a:off x="5740400" y="31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57950</xdr:rowOff>
    </xdr:from>
    <xdr:to>
      <xdr:col>4</xdr:col>
      <xdr:colOff>520700</xdr:colOff>
      <xdr:row>18</xdr:row>
      <xdr:rowOff>159550</xdr:rowOff>
    </xdr:to>
    <xdr:sp macro="" textlink="">
      <xdr:nvSpPr>
        <xdr:cNvPr id="71" name="円/楕円 70"/>
        <xdr:cNvSpPr/>
      </xdr:nvSpPr>
      <xdr:spPr bwMode="auto">
        <a:xfrm>
          <a:off x="4953000" y="31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144327</xdr:rowOff>
    </xdr:from>
    <xdr:ext cx="736600" cy="259045"/>
    <xdr:sp macro="" textlink="">
      <xdr:nvSpPr>
        <xdr:cNvPr id="72" name="テキスト ボックス 71"/>
        <xdr:cNvSpPr txBox="1"/>
      </xdr:nvSpPr>
      <xdr:spPr>
        <a:xfrm>
          <a:off x="4622800" y="32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50460</xdr:rowOff>
    </xdr:from>
    <xdr:to>
      <xdr:col>3</xdr:col>
      <xdr:colOff>955675</xdr:colOff>
      <xdr:row>18</xdr:row>
      <xdr:rowOff>152060</xdr:rowOff>
    </xdr:to>
    <xdr:sp macro="" textlink="">
      <xdr:nvSpPr>
        <xdr:cNvPr id="73" name="円/楕円 72"/>
        <xdr:cNvSpPr/>
      </xdr:nvSpPr>
      <xdr:spPr bwMode="auto">
        <a:xfrm>
          <a:off x="4254500" y="318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136837</xdr:rowOff>
    </xdr:from>
    <xdr:ext cx="762000" cy="259045"/>
    <xdr:sp macro="" textlink="">
      <xdr:nvSpPr>
        <xdr:cNvPr id="74" name="テキスト ボックス 73"/>
        <xdr:cNvSpPr txBox="1"/>
      </xdr:nvSpPr>
      <xdr:spPr>
        <a:xfrm>
          <a:off x="3924300" y="327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56982</xdr:rowOff>
    </xdr:from>
    <xdr:to>
      <xdr:col>3</xdr:col>
      <xdr:colOff>257175</xdr:colOff>
      <xdr:row>18</xdr:row>
      <xdr:rowOff>158583</xdr:rowOff>
    </xdr:to>
    <xdr:sp macro="" textlink="">
      <xdr:nvSpPr>
        <xdr:cNvPr id="75" name="円/楕円 74"/>
        <xdr:cNvSpPr/>
      </xdr:nvSpPr>
      <xdr:spPr bwMode="auto">
        <a:xfrm>
          <a:off x="35560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143359</xdr:rowOff>
    </xdr:from>
    <xdr:ext cx="762000" cy="259045"/>
    <xdr:sp macro="" textlink="">
      <xdr:nvSpPr>
        <xdr:cNvPr id="76" name="テキスト ボックス 75"/>
        <xdr:cNvSpPr txBox="1"/>
      </xdr:nvSpPr>
      <xdr:spPr>
        <a:xfrm>
          <a:off x="3225800" y="32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56167</xdr:rowOff>
    </xdr:from>
    <xdr:to>
      <xdr:col>2</xdr:col>
      <xdr:colOff>692150</xdr:colOff>
      <xdr:row>18</xdr:row>
      <xdr:rowOff>157767</xdr:rowOff>
    </xdr:to>
    <xdr:sp macro="" textlink="">
      <xdr:nvSpPr>
        <xdr:cNvPr id="77" name="円/楕円 76"/>
        <xdr:cNvSpPr/>
      </xdr:nvSpPr>
      <xdr:spPr bwMode="auto">
        <a:xfrm>
          <a:off x="2857500" y="318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142544</xdr:rowOff>
    </xdr:from>
    <xdr:ext cx="762000" cy="259045"/>
    <xdr:sp macro="" textlink="">
      <xdr:nvSpPr>
        <xdr:cNvPr id="78" name="テキスト ボックス 77"/>
        <xdr:cNvSpPr txBox="1"/>
      </xdr:nvSpPr>
      <xdr:spPr>
        <a:xfrm>
          <a:off x="2527300" y="32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209936</xdr:rowOff>
    </xdr:from>
    <xdr:to>
      <xdr:col>4</xdr:col>
      <xdr:colOff>1117600</xdr:colOff>
      <xdr:row>35</xdr:row>
      <xdr:rowOff>279979</xdr:rowOff>
    </xdr:to>
    <xdr:cxnSp macro="">
      <xdr:nvCxnSpPr>
        <xdr:cNvPr id="110" name="直線コネクタ 109"/>
        <xdr:cNvCxnSpPr/>
      </xdr:nvCxnSpPr>
      <xdr:spPr bwMode="auto">
        <a:xfrm>
          <a:off x="5003800" y="6820286"/>
          <a:ext cx="647700" cy="7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264755</xdr:rowOff>
    </xdr:from>
    <xdr:ext cx="762000" cy="259045"/>
    <xdr:sp macro="" textlink="">
      <xdr:nvSpPr>
        <xdr:cNvPr id="111" name="人口1人当たり決算額の推移平均値テキスト445"/>
        <xdr:cNvSpPr txBox="1"/>
      </xdr:nvSpPr>
      <xdr:spPr>
        <a:xfrm>
          <a:off x="5740400" y="6875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203946</xdr:rowOff>
    </xdr:from>
    <xdr:to>
      <xdr:col>4</xdr:col>
      <xdr:colOff>469900</xdr:colOff>
      <xdr:row>35</xdr:row>
      <xdr:rowOff>209936</xdr:rowOff>
    </xdr:to>
    <xdr:cxnSp macro="">
      <xdr:nvCxnSpPr>
        <xdr:cNvPr id="113" name="直線コネクタ 112"/>
        <xdr:cNvCxnSpPr/>
      </xdr:nvCxnSpPr>
      <xdr:spPr bwMode="auto">
        <a:xfrm>
          <a:off x="4305300" y="681429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81600</xdr:rowOff>
    </xdr:from>
    <xdr:to>
      <xdr:col>3</xdr:col>
      <xdr:colOff>904875</xdr:colOff>
      <xdr:row>35</xdr:row>
      <xdr:rowOff>203946</xdr:rowOff>
    </xdr:to>
    <xdr:cxnSp macro="">
      <xdr:nvCxnSpPr>
        <xdr:cNvPr id="116" name="直線コネクタ 115"/>
        <xdr:cNvCxnSpPr/>
      </xdr:nvCxnSpPr>
      <xdr:spPr bwMode="auto">
        <a:xfrm>
          <a:off x="3606800" y="6691950"/>
          <a:ext cx="698500" cy="12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33845</xdr:rowOff>
    </xdr:from>
    <xdr:to>
      <xdr:col>3</xdr:col>
      <xdr:colOff>206375</xdr:colOff>
      <xdr:row>35</xdr:row>
      <xdr:rowOff>81600</xdr:rowOff>
    </xdr:to>
    <xdr:cxnSp macro="">
      <xdr:nvCxnSpPr>
        <xdr:cNvPr id="119" name="直線コネクタ 118"/>
        <xdr:cNvCxnSpPr/>
      </xdr:nvCxnSpPr>
      <xdr:spPr bwMode="auto">
        <a:xfrm>
          <a:off x="2908300" y="6644195"/>
          <a:ext cx="698500" cy="4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229179</xdr:rowOff>
    </xdr:from>
    <xdr:to>
      <xdr:col>5</xdr:col>
      <xdr:colOff>34925</xdr:colOff>
      <xdr:row>35</xdr:row>
      <xdr:rowOff>330779</xdr:rowOff>
    </xdr:to>
    <xdr:sp macro="" textlink="">
      <xdr:nvSpPr>
        <xdr:cNvPr id="129" name="円/楕円 128"/>
        <xdr:cNvSpPr/>
      </xdr:nvSpPr>
      <xdr:spPr bwMode="auto">
        <a:xfrm>
          <a:off x="5600700" y="683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74256</xdr:rowOff>
    </xdr:from>
    <xdr:ext cx="762000" cy="259045"/>
    <xdr:sp macro="" textlink="">
      <xdr:nvSpPr>
        <xdr:cNvPr id="130" name="人口1人当たり決算額の推移該当値テキスト445"/>
        <xdr:cNvSpPr txBox="1"/>
      </xdr:nvSpPr>
      <xdr:spPr>
        <a:xfrm>
          <a:off x="5740400" y="668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159136</xdr:rowOff>
    </xdr:from>
    <xdr:to>
      <xdr:col>4</xdr:col>
      <xdr:colOff>520700</xdr:colOff>
      <xdr:row>35</xdr:row>
      <xdr:rowOff>260736</xdr:rowOff>
    </xdr:to>
    <xdr:sp macro="" textlink="">
      <xdr:nvSpPr>
        <xdr:cNvPr id="131" name="円/楕円 130"/>
        <xdr:cNvSpPr/>
      </xdr:nvSpPr>
      <xdr:spPr bwMode="auto">
        <a:xfrm>
          <a:off x="49530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270913</xdr:rowOff>
    </xdr:from>
    <xdr:ext cx="736600" cy="259045"/>
    <xdr:sp macro="" textlink="">
      <xdr:nvSpPr>
        <xdr:cNvPr id="132" name="テキスト ボックス 131"/>
        <xdr:cNvSpPr txBox="1"/>
      </xdr:nvSpPr>
      <xdr:spPr>
        <a:xfrm>
          <a:off x="4622800" y="653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153146</xdr:rowOff>
    </xdr:from>
    <xdr:to>
      <xdr:col>3</xdr:col>
      <xdr:colOff>955675</xdr:colOff>
      <xdr:row>35</xdr:row>
      <xdr:rowOff>254746</xdr:rowOff>
    </xdr:to>
    <xdr:sp macro="" textlink="">
      <xdr:nvSpPr>
        <xdr:cNvPr id="133" name="円/楕円 132"/>
        <xdr:cNvSpPr/>
      </xdr:nvSpPr>
      <xdr:spPr bwMode="auto">
        <a:xfrm>
          <a:off x="4254500" y="676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264923</xdr:rowOff>
    </xdr:from>
    <xdr:ext cx="762000" cy="259045"/>
    <xdr:sp macro="" textlink="">
      <xdr:nvSpPr>
        <xdr:cNvPr id="134" name="テキスト ボックス 133"/>
        <xdr:cNvSpPr txBox="1"/>
      </xdr:nvSpPr>
      <xdr:spPr>
        <a:xfrm>
          <a:off x="3924300" y="653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30800</xdr:rowOff>
    </xdr:from>
    <xdr:to>
      <xdr:col>3</xdr:col>
      <xdr:colOff>257175</xdr:colOff>
      <xdr:row>35</xdr:row>
      <xdr:rowOff>132400</xdr:rowOff>
    </xdr:to>
    <xdr:sp macro="" textlink="">
      <xdr:nvSpPr>
        <xdr:cNvPr id="135" name="円/楕円 134"/>
        <xdr:cNvSpPr/>
      </xdr:nvSpPr>
      <xdr:spPr bwMode="auto">
        <a:xfrm>
          <a:off x="3556000" y="664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142577</xdr:rowOff>
    </xdr:from>
    <xdr:ext cx="762000" cy="259045"/>
    <xdr:sp macro="" textlink="">
      <xdr:nvSpPr>
        <xdr:cNvPr id="136" name="テキスト ボックス 135"/>
        <xdr:cNvSpPr txBox="1"/>
      </xdr:nvSpPr>
      <xdr:spPr>
        <a:xfrm>
          <a:off x="3225800" y="641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325945</xdr:rowOff>
    </xdr:from>
    <xdr:to>
      <xdr:col>2</xdr:col>
      <xdr:colOff>692150</xdr:colOff>
      <xdr:row>35</xdr:row>
      <xdr:rowOff>84645</xdr:rowOff>
    </xdr:to>
    <xdr:sp macro="" textlink="">
      <xdr:nvSpPr>
        <xdr:cNvPr id="137" name="円/楕円 136"/>
        <xdr:cNvSpPr/>
      </xdr:nvSpPr>
      <xdr:spPr bwMode="auto">
        <a:xfrm>
          <a:off x="28575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94823</xdr:rowOff>
    </xdr:from>
    <xdr:ext cx="762000" cy="259045"/>
    <xdr:sp macro="" textlink="">
      <xdr:nvSpPr>
        <xdr:cNvPr id="138" name="テキスト ボックス 137"/>
        <xdr:cNvSpPr txBox="1"/>
      </xdr:nvSpPr>
      <xdr:spPr>
        <a:xfrm>
          <a:off x="25273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5675</xdr:rowOff>
    </xdr:from>
    <xdr:to>
      <xdr:col>6</xdr:col>
      <xdr:colOff>511175</xdr:colOff>
      <xdr:row>37</xdr:row>
      <xdr:rowOff>17475</xdr:rowOff>
    </xdr:to>
    <xdr:cxnSp macro="">
      <xdr:nvCxnSpPr>
        <xdr:cNvPr id="63" name="直線コネクタ 62"/>
        <xdr:cNvCxnSpPr/>
      </xdr:nvCxnSpPr>
      <xdr:spPr>
        <a:xfrm>
          <a:off x="3797300" y="6349325"/>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5675</xdr:rowOff>
    </xdr:from>
    <xdr:to>
      <xdr:col>5</xdr:col>
      <xdr:colOff>358775</xdr:colOff>
      <xdr:row>37</xdr:row>
      <xdr:rowOff>14841</xdr:rowOff>
    </xdr:to>
    <xdr:cxnSp macro="">
      <xdr:nvCxnSpPr>
        <xdr:cNvPr id="66" name="直線コネクタ 65"/>
        <xdr:cNvCxnSpPr/>
      </xdr:nvCxnSpPr>
      <xdr:spPr>
        <a:xfrm flipV="1">
          <a:off x="2908300" y="6349325"/>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160229</xdr:rowOff>
    </xdr:from>
    <xdr:ext cx="534377" cy="259045"/>
    <xdr:sp macro="" textlink="">
      <xdr:nvSpPr>
        <xdr:cNvPr id="68" name="テキスト ボックス 67"/>
        <xdr:cNvSpPr txBox="1"/>
      </xdr:nvSpPr>
      <xdr:spPr>
        <a:xfrm>
          <a:off x="3530111" y="59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14841</xdr:rowOff>
    </xdr:from>
    <xdr:to>
      <xdr:col>4</xdr:col>
      <xdr:colOff>155575</xdr:colOff>
      <xdr:row>37</xdr:row>
      <xdr:rowOff>26881</xdr:rowOff>
    </xdr:to>
    <xdr:cxnSp macro="">
      <xdr:nvCxnSpPr>
        <xdr:cNvPr id="69" name="直線コネクタ 68"/>
        <xdr:cNvCxnSpPr/>
      </xdr:nvCxnSpPr>
      <xdr:spPr>
        <a:xfrm flipV="1">
          <a:off x="2019300" y="635849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169112</xdr:rowOff>
    </xdr:from>
    <xdr:ext cx="534377" cy="259045"/>
    <xdr:sp macro="" textlink="">
      <xdr:nvSpPr>
        <xdr:cNvPr id="71" name="テキスト ボックス 70"/>
        <xdr:cNvSpPr txBox="1"/>
      </xdr:nvSpPr>
      <xdr:spPr>
        <a:xfrm>
          <a:off x="2641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26586</xdr:rowOff>
    </xdr:from>
    <xdr:to>
      <xdr:col>2</xdr:col>
      <xdr:colOff>638175</xdr:colOff>
      <xdr:row>37</xdr:row>
      <xdr:rowOff>26881</xdr:rowOff>
    </xdr:to>
    <xdr:cxnSp macro="">
      <xdr:nvCxnSpPr>
        <xdr:cNvPr id="72" name="直線コネクタ 71"/>
        <xdr:cNvCxnSpPr/>
      </xdr:nvCxnSpPr>
      <xdr:spPr>
        <a:xfrm>
          <a:off x="1130300" y="6370236"/>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146774</xdr:rowOff>
    </xdr:from>
    <xdr:ext cx="534377" cy="259045"/>
    <xdr:sp macro="" textlink="">
      <xdr:nvSpPr>
        <xdr:cNvPr id="74" name="テキスト ボックス 73"/>
        <xdr:cNvSpPr txBox="1"/>
      </xdr:nvSpPr>
      <xdr:spPr>
        <a:xfrm>
          <a:off x="1752111" y="59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122119</xdr:rowOff>
    </xdr:from>
    <xdr:ext cx="534377" cy="259045"/>
    <xdr:sp macro="" textlink="">
      <xdr:nvSpPr>
        <xdr:cNvPr id="76" name="テキスト ボックス 75"/>
        <xdr:cNvSpPr txBox="1"/>
      </xdr:nvSpPr>
      <xdr:spPr>
        <a:xfrm>
          <a:off x="863111" y="59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138125</xdr:rowOff>
    </xdr:from>
    <xdr:to>
      <xdr:col>6</xdr:col>
      <xdr:colOff>561975</xdr:colOff>
      <xdr:row>37</xdr:row>
      <xdr:rowOff>68275</xdr:rowOff>
    </xdr:to>
    <xdr:sp macro="" textlink="">
      <xdr:nvSpPr>
        <xdr:cNvPr id="82" name="円/楕円 81"/>
        <xdr:cNvSpPr/>
      </xdr:nvSpPr>
      <xdr:spPr>
        <a:xfrm>
          <a:off x="4584700" y="63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116552</xdr:rowOff>
    </xdr:from>
    <xdr:ext cx="534377" cy="259045"/>
    <xdr:sp macro="" textlink="">
      <xdr:nvSpPr>
        <xdr:cNvPr id="83" name="人件費該当値テキスト"/>
        <xdr:cNvSpPr txBox="1"/>
      </xdr:nvSpPr>
      <xdr:spPr>
        <a:xfrm>
          <a:off x="4686300"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126325</xdr:rowOff>
    </xdr:from>
    <xdr:to>
      <xdr:col>5</xdr:col>
      <xdr:colOff>409575</xdr:colOff>
      <xdr:row>37</xdr:row>
      <xdr:rowOff>56475</xdr:rowOff>
    </xdr:to>
    <xdr:sp macro="" textlink="">
      <xdr:nvSpPr>
        <xdr:cNvPr id="84" name="円/楕円 83"/>
        <xdr:cNvSpPr/>
      </xdr:nvSpPr>
      <xdr:spPr>
        <a:xfrm>
          <a:off x="3746500" y="62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47602</xdr:rowOff>
    </xdr:from>
    <xdr:ext cx="534377" cy="259045"/>
    <xdr:sp macro="" textlink="">
      <xdr:nvSpPr>
        <xdr:cNvPr id="85" name="テキスト ボックス 84"/>
        <xdr:cNvSpPr txBox="1"/>
      </xdr:nvSpPr>
      <xdr:spPr>
        <a:xfrm>
          <a:off x="3530111" y="6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135491</xdr:rowOff>
    </xdr:from>
    <xdr:to>
      <xdr:col>4</xdr:col>
      <xdr:colOff>206375</xdr:colOff>
      <xdr:row>37</xdr:row>
      <xdr:rowOff>65641</xdr:rowOff>
    </xdr:to>
    <xdr:sp macro="" textlink="">
      <xdr:nvSpPr>
        <xdr:cNvPr id="86" name="円/楕円 85"/>
        <xdr:cNvSpPr/>
      </xdr:nvSpPr>
      <xdr:spPr>
        <a:xfrm>
          <a:off x="2857500" y="63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56768</xdr:rowOff>
    </xdr:from>
    <xdr:ext cx="534377" cy="259045"/>
    <xdr:sp macro="" textlink="">
      <xdr:nvSpPr>
        <xdr:cNvPr id="87" name="テキスト ボックス 86"/>
        <xdr:cNvSpPr txBox="1"/>
      </xdr:nvSpPr>
      <xdr:spPr>
        <a:xfrm>
          <a:off x="2641111" y="64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147531</xdr:rowOff>
    </xdr:from>
    <xdr:to>
      <xdr:col>3</xdr:col>
      <xdr:colOff>3175</xdr:colOff>
      <xdr:row>37</xdr:row>
      <xdr:rowOff>77681</xdr:rowOff>
    </xdr:to>
    <xdr:sp macro="" textlink="">
      <xdr:nvSpPr>
        <xdr:cNvPr id="88" name="円/楕円 87"/>
        <xdr:cNvSpPr/>
      </xdr:nvSpPr>
      <xdr:spPr>
        <a:xfrm>
          <a:off x="1968500" y="6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68808</xdr:rowOff>
    </xdr:from>
    <xdr:ext cx="534377" cy="259045"/>
    <xdr:sp macro="" textlink="">
      <xdr:nvSpPr>
        <xdr:cNvPr id="89" name="テキスト ボックス 88"/>
        <xdr:cNvSpPr txBox="1"/>
      </xdr:nvSpPr>
      <xdr:spPr>
        <a:xfrm>
          <a:off x="1752111" y="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147236</xdr:rowOff>
    </xdr:from>
    <xdr:to>
      <xdr:col>1</xdr:col>
      <xdr:colOff>485775</xdr:colOff>
      <xdr:row>37</xdr:row>
      <xdr:rowOff>77386</xdr:rowOff>
    </xdr:to>
    <xdr:sp macro="" textlink="">
      <xdr:nvSpPr>
        <xdr:cNvPr id="90" name="円/楕円 89"/>
        <xdr:cNvSpPr/>
      </xdr:nvSpPr>
      <xdr:spPr>
        <a:xfrm>
          <a:off x="1079500" y="63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68513</xdr:rowOff>
    </xdr:from>
    <xdr:ext cx="534377" cy="259045"/>
    <xdr:sp macro="" textlink="">
      <xdr:nvSpPr>
        <xdr:cNvPr id="91" name="テキスト ボックス 90"/>
        <xdr:cNvSpPr txBox="1"/>
      </xdr:nvSpPr>
      <xdr:spPr>
        <a:xfrm>
          <a:off x="863111" y="64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72566</xdr:rowOff>
    </xdr:from>
    <xdr:to>
      <xdr:col>6</xdr:col>
      <xdr:colOff>511175</xdr:colOff>
      <xdr:row>58</xdr:row>
      <xdr:rowOff>82316</xdr:rowOff>
    </xdr:to>
    <xdr:cxnSp macro="">
      <xdr:nvCxnSpPr>
        <xdr:cNvPr id="120" name="直線コネクタ 119"/>
        <xdr:cNvCxnSpPr/>
      </xdr:nvCxnSpPr>
      <xdr:spPr>
        <a:xfrm flipV="1">
          <a:off x="3797300" y="10016666"/>
          <a:ext cx="8382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82316</xdr:rowOff>
    </xdr:from>
    <xdr:to>
      <xdr:col>5</xdr:col>
      <xdr:colOff>358775</xdr:colOff>
      <xdr:row>58</xdr:row>
      <xdr:rowOff>95838</xdr:rowOff>
    </xdr:to>
    <xdr:cxnSp macro="">
      <xdr:nvCxnSpPr>
        <xdr:cNvPr id="123" name="直線コネクタ 122"/>
        <xdr:cNvCxnSpPr/>
      </xdr:nvCxnSpPr>
      <xdr:spPr>
        <a:xfrm flipV="1">
          <a:off x="2908300" y="10026416"/>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148557</xdr:rowOff>
    </xdr:from>
    <xdr:ext cx="534377" cy="259045"/>
    <xdr:sp macro="" textlink="">
      <xdr:nvSpPr>
        <xdr:cNvPr id="125" name="テキスト ボックス 124"/>
        <xdr:cNvSpPr txBox="1"/>
      </xdr:nvSpPr>
      <xdr:spPr>
        <a:xfrm>
          <a:off x="3530111" y="97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95838</xdr:rowOff>
    </xdr:from>
    <xdr:to>
      <xdr:col>4</xdr:col>
      <xdr:colOff>155575</xdr:colOff>
      <xdr:row>58</xdr:row>
      <xdr:rowOff>100531</xdr:rowOff>
    </xdr:to>
    <xdr:cxnSp macro="">
      <xdr:nvCxnSpPr>
        <xdr:cNvPr id="126" name="直線コネクタ 125"/>
        <xdr:cNvCxnSpPr/>
      </xdr:nvCxnSpPr>
      <xdr:spPr>
        <a:xfrm flipV="1">
          <a:off x="2019300" y="10039938"/>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138947</xdr:rowOff>
    </xdr:from>
    <xdr:ext cx="534377" cy="259045"/>
    <xdr:sp macro="" textlink="">
      <xdr:nvSpPr>
        <xdr:cNvPr id="128" name="テキスト ボックス 127"/>
        <xdr:cNvSpPr txBox="1"/>
      </xdr:nvSpPr>
      <xdr:spPr>
        <a:xfrm>
          <a:off x="2641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96306</xdr:rowOff>
    </xdr:from>
    <xdr:to>
      <xdr:col>2</xdr:col>
      <xdr:colOff>638175</xdr:colOff>
      <xdr:row>58</xdr:row>
      <xdr:rowOff>100531</xdr:rowOff>
    </xdr:to>
    <xdr:cxnSp macro="">
      <xdr:nvCxnSpPr>
        <xdr:cNvPr id="129" name="直線コネクタ 128"/>
        <xdr:cNvCxnSpPr/>
      </xdr:nvCxnSpPr>
      <xdr:spPr>
        <a:xfrm>
          <a:off x="1130300" y="10040406"/>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162511</xdr:rowOff>
    </xdr:from>
    <xdr:ext cx="534377" cy="259045"/>
    <xdr:sp macro="" textlink="">
      <xdr:nvSpPr>
        <xdr:cNvPr id="131" name="テキスト ボックス 130"/>
        <xdr:cNvSpPr txBox="1"/>
      </xdr:nvSpPr>
      <xdr:spPr>
        <a:xfrm>
          <a:off x="1752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151347</xdr:rowOff>
    </xdr:from>
    <xdr:ext cx="534377" cy="259045"/>
    <xdr:sp macro="" textlink="">
      <xdr:nvSpPr>
        <xdr:cNvPr id="133" name="テキスト ボックス 132"/>
        <xdr:cNvSpPr txBox="1"/>
      </xdr:nvSpPr>
      <xdr:spPr>
        <a:xfrm>
          <a:off x="863111" y="97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21766</xdr:rowOff>
    </xdr:from>
    <xdr:to>
      <xdr:col>6</xdr:col>
      <xdr:colOff>561975</xdr:colOff>
      <xdr:row>58</xdr:row>
      <xdr:rowOff>123366</xdr:rowOff>
    </xdr:to>
    <xdr:sp macro="" textlink="">
      <xdr:nvSpPr>
        <xdr:cNvPr id="139" name="円/楕円 138"/>
        <xdr:cNvSpPr/>
      </xdr:nvSpPr>
      <xdr:spPr>
        <a:xfrm>
          <a:off x="4584700" y="99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31516</xdr:rowOff>
    </xdr:from>
    <xdr:to>
      <xdr:col>5</xdr:col>
      <xdr:colOff>409575</xdr:colOff>
      <xdr:row>58</xdr:row>
      <xdr:rowOff>133116</xdr:rowOff>
    </xdr:to>
    <xdr:sp macro="" textlink="">
      <xdr:nvSpPr>
        <xdr:cNvPr id="141" name="円/楕円 140"/>
        <xdr:cNvSpPr/>
      </xdr:nvSpPr>
      <xdr:spPr>
        <a:xfrm>
          <a:off x="3746500" y="99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124243</xdr:rowOff>
    </xdr:from>
    <xdr:ext cx="534377" cy="259045"/>
    <xdr:sp macro="" textlink="">
      <xdr:nvSpPr>
        <xdr:cNvPr id="142" name="テキスト ボックス 141"/>
        <xdr:cNvSpPr txBox="1"/>
      </xdr:nvSpPr>
      <xdr:spPr>
        <a:xfrm>
          <a:off x="3530111" y="100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45038</xdr:rowOff>
    </xdr:from>
    <xdr:to>
      <xdr:col>4</xdr:col>
      <xdr:colOff>206375</xdr:colOff>
      <xdr:row>58</xdr:row>
      <xdr:rowOff>146638</xdr:rowOff>
    </xdr:to>
    <xdr:sp macro="" textlink="">
      <xdr:nvSpPr>
        <xdr:cNvPr id="143" name="円/楕円 142"/>
        <xdr:cNvSpPr/>
      </xdr:nvSpPr>
      <xdr:spPr>
        <a:xfrm>
          <a:off x="2857500" y="99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163165</xdr:rowOff>
    </xdr:from>
    <xdr:ext cx="534377" cy="259045"/>
    <xdr:sp macro="" textlink="">
      <xdr:nvSpPr>
        <xdr:cNvPr id="144" name="テキスト ボックス 143"/>
        <xdr:cNvSpPr txBox="1"/>
      </xdr:nvSpPr>
      <xdr:spPr>
        <a:xfrm>
          <a:off x="2641111" y="97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49731</xdr:rowOff>
    </xdr:from>
    <xdr:to>
      <xdr:col>3</xdr:col>
      <xdr:colOff>3175</xdr:colOff>
      <xdr:row>58</xdr:row>
      <xdr:rowOff>151331</xdr:rowOff>
    </xdr:to>
    <xdr:sp macro="" textlink="">
      <xdr:nvSpPr>
        <xdr:cNvPr id="145" name="円/楕円 144"/>
        <xdr:cNvSpPr/>
      </xdr:nvSpPr>
      <xdr:spPr>
        <a:xfrm>
          <a:off x="1968500" y="99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142458</xdr:rowOff>
    </xdr:from>
    <xdr:ext cx="534377" cy="259045"/>
    <xdr:sp macro="" textlink="">
      <xdr:nvSpPr>
        <xdr:cNvPr id="146" name="テキスト ボックス 145"/>
        <xdr:cNvSpPr txBox="1"/>
      </xdr:nvSpPr>
      <xdr:spPr>
        <a:xfrm>
          <a:off x="1752111" y="100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45506</xdr:rowOff>
    </xdr:from>
    <xdr:to>
      <xdr:col>1</xdr:col>
      <xdr:colOff>485775</xdr:colOff>
      <xdr:row>58</xdr:row>
      <xdr:rowOff>147106</xdr:rowOff>
    </xdr:to>
    <xdr:sp macro="" textlink="">
      <xdr:nvSpPr>
        <xdr:cNvPr id="147" name="円/楕円 146"/>
        <xdr:cNvSpPr/>
      </xdr:nvSpPr>
      <xdr:spPr>
        <a:xfrm>
          <a:off x="1079500" y="99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138233</xdr:rowOff>
    </xdr:from>
    <xdr:ext cx="534377" cy="259045"/>
    <xdr:sp macro="" textlink="">
      <xdr:nvSpPr>
        <xdr:cNvPr id="148" name="テキスト ボックス 147"/>
        <xdr:cNvSpPr txBox="1"/>
      </xdr:nvSpPr>
      <xdr:spPr>
        <a:xfrm>
          <a:off x="863111" y="100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1494</xdr:rowOff>
    </xdr:from>
    <xdr:to>
      <xdr:col>6</xdr:col>
      <xdr:colOff>511175</xdr:colOff>
      <xdr:row>79</xdr:row>
      <xdr:rowOff>7635</xdr:rowOff>
    </xdr:to>
    <xdr:cxnSp macro="">
      <xdr:nvCxnSpPr>
        <xdr:cNvPr id="179" name="直線コネクタ 178"/>
        <xdr:cNvCxnSpPr/>
      </xdr:nvCxnSpPr>
      <xdr:spPr>
        <a:xfrm>
          <a:off x="3797300" y="13546044"/>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1494</xdr:rowOff>
    </xdr:from>
    <xdr:to>
      <xdr:col>5</xdr:col>
      <xdr:colOff>358775</xdr:colOff>
      <xdr:row>79</xdr:row>
      <xdr:rowOff>13677</xdr:rowOff>
    </xdr:to>
    <xdr:cxnSp macro="">
      <xdr:nvCxnSpPr>
        <xdr:cNvPr id="182" name="直線コネクタ 181"/>
        <xdr:cNvCxnSpPr/>
      </xdr:nvCxnSpPr>
      <xdr:spPr>
        <a:xfrm flipV="1">
          <a:off x="2908300" y="13546044"/>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2267</xdr:rowOff>
    </xdr:from>
    <xdr:ext cx="469744" cy="259045"/>
    <xdr:sp macro="" textlink="">
      <xdr:nvSpPr>
        <xdr:cNvPr id="184" name="テキスト ボックス 183"/>
        <xdr:cNvSpPr txBox="1"/>
      </xdr:nvSpPr>
      <xdr:spPr>
        <a:xfrm>
          <a:off x="3562427" y="132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13677</xdr:rowOff>
    </xdr:from>
    <xdr:to>
      <xdr:col>4</xdr:col>
      <xdr:colOff>155575</xdr:colOff>
      <xdr:row>79</xdr:row>
      <xdr:rowOff>16909</xdr:rowOff>
    </xdr:to>
    <xdr:cxnSp macro="">
      <xdr:nvCxnSpPr>
        <xdr:cNvPr id="185" name="直線コネクタ 184"/>
        <xdr:cNvCxnSpPr/>
      </xdr:nvCxnSpPr>
      <xdr:spPr>
        <a:xfrm flipV="1">
          <a:off x="2019300" y="13558227"/>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21110</xdr:rowOff>
    </xdr:from>
    <xdr:ext cx="469744" cy="259045"/>
    <xdr:sp macro="" textlink="">
      <xdr:nvSpPr>
        <xdr:cNvPr id="187" name="テキスト ボックス 186"/>
        <xdr:cNvSpPr txBox="1"/>
      </xdr:nvSpPr>
      <xdr:spPr>
        <a:xfrm>
          <a:off x="2673427" y="132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159164</xdr:rowOff>
    </xdr:from>
    <xdr:to>
      <xdr:col>2</xdr:col>
      <xdr:colOff>638175</xdr:colOff>
      <xdr:row>79</xdr:row>
      <xdr:rowOff>16909</xdr:rowOff>
    </xdr:to>
    <xdr:cxnSp macro="">
      <xdr:nvCxnSpPr>
        <xdr:cNvPr id="188" name="直線コネクタ 187"/>
        <xdr:cNvCxnSpPr/>
      </xdr:nvCxnSpPr>
      <xdr:spPr>
        <a:xfrm>
          <a:off x="1130300" y="13532264"/>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26204</xdr:rowOff>
    </xdr:from>
    <xdr:ext cx="469744" cy="259045"/>
    <xdr:sp macro="" textlink="">
      <xdr:nvSpPr>
        <xdr:cNvPr id="190" name="テキスト ボックス 189"/>
        <xdr:cNvSpPr txBox="1"/>
      </xdr:nvSpPr>
      <xdr:spPr>
        <a:xfrm>
          <a:off x="1784427" y="132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27216</xdr:rowOff>
    </xdr:from>
    <xdr:ext cx="469744" cy="259045"/>
    <xdr:sp macro="" textlink="">
      <xdr:nvSpPr>
        <xdr:cNvPr id="192" name="テキスト ボックス 191"/>
        <xdr:cNvSpPr txBox="1"/>
      </xdr:nvSpPr>
      <xdr:spPr>
        <a:xfrm>
          <a:off x="895427" y="1322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128285</xdr:rowOff>
    </xdr:from>
    <xdr:to>
      <xdr:col>6</xdr:col>
      <xdr:colOff>561975</xdr:colOff>
      <xdr:row>79</xdr:row>
      <xdr:rowOff>58435</xdr:rowOff>
    </xdr:to>
    <xdr:sp macro="" textlink="">
      <xdr:nvSpPr>
        <xdr:cNvPr id="198" name="円/楕円 197"/>
        <xdr:cNvSpPr/>
      </xdr:nvSpPr>
      <xdr:spPr>
        <a:xfrm>
          <a:off x="4584700" y="13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43212</xdr:rowOff>
    </xdr:from>
    <xdr:ext cx="469744" cy="259045"/>
    <xdr:sp macro="" textlink="">
      <xdr:nvSpPr>
        <xdr:cNvPr id="199" name="維持補修費該当値テキスト"/>
        <xdr:cNvSpPr txBox="1"/>
      </xdr:nvSpPr>
      <xdr:spPr>
        <a:xfrm>
          <a:off x="4686300" y="134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122144</xdr:rowOff>
    </xdr:from>
    <xdr:to>
      <xdr:col>5</xdr:col>
      <xdr:colOff>409575</xdr:colOff>
      <xdr:row>79</xdr:row>
      <xdr:rowOff>52294</xdr:rowOff>
    </xdr:to>
    <xdr:sp macro="" textlink="">
      <xdr:nvSpPr>
        <xdr:cNvPr id="200" name="円/楕円 199"/>
        <xdr:cNvSpPr/>
      </xdr:nvSpPr>
      <xdr:spPr>
        <a:xfrm>
          <a:off x="3746500" y="13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43421</xdr:rowOff>
    </xdr:from>
    <xdr:ext cx="469744" cy="259045"/>
    <xdr:sp macro="" textlink="">
      <xdr:nvSpPr>
        <xdr:cNvPr id="201" name="テキスト ボックス 200"/>
        <xdr:cNvSpPr txBox="1"/>
      </xdr:nvSpPr>
      <xdr:spPr>
        <a:xfrm>
          <a:off x="3562427" y="135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134327</xdr:rowOff>
    </xdr:from>
    <xdr:to>
      <xdr:col>4</xdr:col>
      <xdr:colOff>206375</xdr:colOff>
      <xdr:row>79</xdr:row>
      <xdr:rowOff>64477</xdr:rowOff>
    </xdr:to>
    <xdr:sp macro="" textlink="">
      <xdr:nvSpPr>
        <xdr:cNvPr id="202" name="円/楕円 201"/>
        <xdr:cNvSpPr/>
      </xdr:nvSpPr>
      <xdr:spPr>
        <a:xfrm>
          <a:off x="2857500" y="135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55604</xdr:rowOff>
    </xdr:from>
    <xdr:ext cx="469744" cy="259045"/>
    <xdr:sp macro="" textlink="">
      <xdr:nvSpPr>
        <xdr:cNvPr id="203" name="テキスト ボックス 202"/>
        <xdr:cNvSpPr txBox="1"/>
      </xdr:nvSpPr>
      <xdr:spPr>
        <a:xfrm>
          <a:off x="2673427" y="1360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137559</xdr:rowOff>
    </xdr:from>
    <xdr:to>
      <xdr:col>3</xdr:col>
      <xdr:colOff>3175</xdr:colOff>
      <xdr:row>79</xdr:row>
      <xdr:rowOff>67709</xdr:rowOff>
    </xdr:to>
    <xdr:sp macro="" textlink="">
      <xdr:nvSpPr>
        <xdr:cNvPr id="204" name="円/楕円 203"/>
        <xdr:cNvSpPr/>
      </xdr:nvSpPr>
      <xdr:spPr>
        <a:xfrm>
          <a:off x="1968500" y="135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58836</xdr:rowOff>
    </xdr:from>
    <xdr:ext cx="469744" cy="259045"/>
    <xdr:sp macro="" textlink="">
      <xdr:nvSpPr>
        <xdr:cNvPr id="205" name="テキスト ボックス 204"/>
        <xdr:cNvSpPr txBox="1"/>
      </xdr:nvSpPr>
      <xdr:spPr>
        <a:xfrm>
          <a:off x="1784427"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108364</xdr:rowOff>
    </xdr:from>
    <xdr:to>
      <xdr:col>1</xdr:col>
      <xdr:colOff>485775</xdr:colOff>
      <xdr:row>79</xdr:row>
      <xdr:rowOff>38514</xdr:rowOff>
    </xdr:to>
    <xdr:sp macro="" textlink="">
      <xdr:nvSpPr>
        <xdr:cNvPr id="206" name="円/楕円 205"/>
        <xdr:cNvSpPr/>
      </xdr:nvSpPr>
      <xdr:spPr>
        <a:xfrm>
          <a:off x="1079500" y="134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29641</xdr:rowOff>
    </xdr:from>
    <xdr:ext cx="469744" cy="259045"/>
    <xdr:sp macro="" textlink="">
      <xdr:nvSpPr>
        <xdr:cNvPr id="207" name="テキスト ボックス 206"/>
        <xdr:cNvSpPr txBox="1"/>
      </xdr:nvSpPr>
      <xdr:spPr>
        <a:xfrm>
          <a:off x="895427" y="135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189</xdr:rowOff>
    </xdr:from>
    <xdr:to>
      <xdr:col>6</xdr:col>
      <xdr:colOff>511175</xdr:colOff>
      <xdr:row>97</xdr:row>
      <xdr:rowOff>17056</xdr:rowOff>
    </xdr:to>
    <xdr:cxnSp macro="">
      <xdr:nvCxnSpPr>
        <xdr:cNvPr id="239" name="直線コネクタ 238"/>
        <xdr:cNvCxnSpPr/>
      </xdr:nvCxnSpPr>
      <xdr:spPr>
        <a:xfrm>
          <a:off x="3797300" y="16630839"/>
          <a:ext cx="8382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189</xdr:rowOff>
    </xdr:from>
    <xdr:to>
      <xdr:col>5</xdr:col>
      <xdr:colOff>358775</xdr:colOff>
      <xdr:row>97</xdr:row>
      <xdr:rowOff>20713</xdr:rowOff>
    </xdr:to>
    <xdr:cxnSp macro="">
      <xdr:nvCxnSpPr>
        <xdr:cNvPr id="242" name="直線コネクタ 241"/>
        <xdr:cNvCxnSpPr/>
      </xdr:nvCxnSpPr>
      <xdr:spPr>
        <a:xfrm flipV="1">
          <a:off x="2908300" y="16630839"/>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3" name="フローチャート : 判断 242"/>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4" name="テキスト ボックス 243"/>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20713</xdr:rowOff>
    </xdr:from>
    <xdr:to>
      <xdr:col>4</xdr:col>
      <xdr:colOff>155575</xdr:colOff>
      <xdr:row>97</xdr:row>
      <xdr:rowOff>33989</xdr:rowOff>
    </xdr:to>
    <xdr:cxnSp macro="">
      <xdr:nvCxnSpPr>
        <xdr:cNvPr id="245" name="直線コネクタ 244"/>
        <xdr:cNvCxnSpPr/>
      </xdr:nvCxnSpPr>
      <xdr:spPr>
        <a:xfrm flipV="1">
          <a:off x="2019300" y="16651363"/>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6" name="フローチャート : 判断 245"/>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7" name="テキスト ボックス 246"/>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165009</xdr:rowOff>
    </xdr:from>
    <xdr:to>
      <xdr:col>2</xdr:col>
      <xdr:colOff>638175</xdr:colOff>
      <xdr:row>97</xdr:row>
      <xdr:rowOff>33989</xdr:rowOff>
    </xdr:to>
    <xdr:cxnSp macro="">
      <xdr:nvCxnSpPr>
        <xdr:cNvPr id="248" name="直線コネクタ 247"/>
        <xdr:cNvCxnSpPr/>
      </xdr:nvCxnSpPr>
      <xdr:spPr>
        <a:xfrm>
          <a:off x="1130300" y="16624209"/>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9" name="フローチャート : 判断 248"/>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50" name="テキスト ボックス 249"/>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51" name="フローチャート : 判断 250"/>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52" name="テキスト ボックス 251"/>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137706</xdr:rowOff>
    </xdr:from>
    <xdr:to>
      <xdr:col>6</xdr:col>
      <xdr:colOff>561975</xdr:colOff>
      <xdr:row>97</xdr:row>
      <xdr:rowOff>67856</xdr:rowOff>
    </xdr:to>
    <xdr:sp macro="" textlink="">
      <xdr:nvSpPr>
        <xdr:cNvPr id="258" name="円/楕円 257"/>
        <xdr:cNvSpPr/>
      </xdr:nvSpPr>
      <xdr:spPr>
        <a:xfrm>
          <a:off x="4584700" y="165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116133</xdr:rowOff>
    </xdr:from>
    <xdr:ext cx="534377" cy="259045"/>
    <xdr:sp macro="" textlink="">
      <xdr:nvSpPr>
        <xdr:cNvPr id="259" name="扶助費該当値テキスト"/>
        <xdr:cNvSpPr txBox="1"/>
      </xdr:nvSpPr>
      <xdr:spPr>
        <a:xfrm>
          <a:off x="4686300" y="165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120839</xdr:rowOff>
    </xdr:from>
    <xdr:to>
      <xdr:col>5</xdr:col>
      <xdr:colOff>409575</xdr:colOff>
      <xdr:row>97</xdr:row>
      <xdr:rowOff>50989</xdr:rowOff>
    </xdr:to>
    <xdr:sp macro="" textlink="">
      <xdr:nvSpPr>
        <xdr:cNvPr id="260" name="円/楕円 259"/>
        <xdr:cNvSpPr/>
      </xdr:nvSpPr>
      <xdr:spPr>
        <a:xfrm>
          <a:off x="3746500" y="16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42116</xdr:rowOff>
    </xdr:from>
    <xdr:ext cx="534377" cy="259045"/>
    <xdr:sp macro="" textlink="">
      <xdr:nvSpPr>
        <xdr:cNvPr id="261" name="テキスト ボックス 260"/>
        <xdr:cNvSpPr txBox="1"/>
      </xdr:nvSpPr>
      <xdr:spPr>
        <a:xfrm>
          <a:off x="3530111" y="166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141363</xdr:rowOff>
    </xdr:from>
    <xdr:to>
      <xdr:col>4</xdr:col>
      <xdr:colOff>206375</xdr:colOff>
      <xdr:row>97</xdr:row>
      <xdr:rowOff>71513</xdr:rowOff>
    </xdr:to>
    <xdr:sp macro="" textlink="">
      <xdr:nvSpPr>
        <xdr:cNvPr id="262" name="円/楕円 261"/>
        <xdr:cNvSpPr/>
      </xdr:nvSpPr>
      <xdr:spPr>
        <a:xfrm>
          <a:off x="2857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62640</xdr:rowOff>
    </xdr:from>
    <xdr:ext cx="534377" cy="259045"/>
    <xdr:sp macro="" textlink="">
      <xdr:nvSpPr>
        <xdr:cNvPr id="263" name="テキスト ボックス 262"/>
        <xdr:cNvSpPr txBox="1"/>
      </xdr:nvSpPr>
      <xdr:spPr>
        <a:xfrm>
          <a:off x="2641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154639</xdr:rowOff>
    </xdr:from>
    <xdr:to>
      <xdr:col>3</xdr:col>
      <xdr:colOff>3175</xdr:colOff>
      <xdr:row>97</xdr:row>
      <xdr:rowOff>84789</xdr:rowOff>
    </xdr:to>
    <xdr:sp macro="" textlink="">
      <xdr:nvSpPr>
        <xdr:cNvPr id="264" name="円/楕円 263"/>
        <xdr:cNvSpPr/>
      </xdr:nvSpPr>
      <xdr:spPr>
        <a:xfrm>
          <a:off x="1968500" y="1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75916</xdr:rowOff>
    </xdr:from>
    <xdr:ext cx="534377" cy="259045"/>
    <xdr:sp macro="" textlink="">
      <xdr:nvSpPr>
        <xdr:cNvPr id="265" name="テキスト ボックス 264"/>
        <xdr:cNvSpPr txBox="1"/>
      </xdr:nvSpPr>
      <xdr:spPr>
        <a:xfrm>
          <a:off x="1752111" y="167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114209</xdr:rowOff>
    </xdr:from>
    <xdr:to>
      <xdr:col>1</xdr:col>
      <xdr:colOff>485775</xdr:colOff>
      <xdr:row>97</xdr:row>
      <xdr:rowOff>44359</xdr:rowOff>
    </xdr:to>
    <xdr:sp macro="" textlink="">
      <xdr:nvSpPr>
        <xdr:cNvPr id="266" name="円/楕円 265"/>
        <xdr:cNvSpPr/>
      </xdr:nvSpPr>
      <xdr:spPr>
        <a:xfrm>
          <a:off x="1079500" y="16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35486</xdr:rowOff>
    </xdr:from>
    <xdr:ext cx="534377" cy="259045"/>
    <xdr:sp macro="" textlink="">
      <xdr:nvSpPr>
        <xdr:cNvPr id="267" name="テキスト ボックス 266"/>
        <xdr:cNvSpPr txBox="1"/>
      </xdr:nvSpPr>
      <xdr:spPr>
        <a:xfrm>
          <a:off x="863111" y="166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102470</xdr:rowOff>
    </xdr:from>
    <xdr:to>
      <xdr:col>15</xdr:col>
      <xdr:colOff>180975</xdr:colOff>
      <xdr:row>37</xdr:row>
      <xdr:rowOff>108569</xdr:rowOff>
    </xdr:to>
    <xdr:cxnSp macro="">
      <xdr:nvCxnSpPr>
        <xdr:cNvPr id="294" name="直線コネクタ 293"/>
        <xdr:cNvCxnSpPr/>
      </xdr:nvCxnSpPr>
      <xdr:spPr>
        <a:xfrm flipV="1">
          <a:off x="9639300" y="6446120"/>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108569</xdr:rowOff>
    </xdr:from>
    <xdr:to>
      <xdr:col>14</xdr:col>
      <xdr:colOff>28575</xdr:colOff>
      <xdr:row>37</xdr:row>
      <xdr:rowOff>117032</xdr:rowOff>
    </xdr:to>
    <xdr:cxnSp macro="">
      <xdr:nvCxnSpPr>
        <xdr:cNvPr id="297" name="直線コネクタ 296"/>
        <xdr:cNvCxnSpPr/>
      </xdr:nvCxnSpPr>
      <xdr:spPr>
        <a:xfrm flipV="1">
          <a:off x="8750300" y="6452219"/>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8" name="フローチャート : 判断 297"/>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102205</xdr:rowOff>
    </xdr:from>
    <xdr:ext cx="534377" cy="259045"/>
    <xdr:sp macro="" textlink="">
      <xdr:nvSpPr>
        <xdr:cNvPr id="299" name="テキスト ボックス 298"/>
        <xdr:cNvSpPr txBox="1"/>
      </xdr:nvSpPr>
      <xdr:spPr>
        <a:xfrm>
          <a:off x="9372111" y="6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86267</xdr:rowOff>
    </xdr:from>
    <xdr:to>
      <xdr:col>12</xdr:col>
      <xdr:colOff>511175</xdr:colOff>
      <xdr:row>37</xdr:row>
      <xdr:rowOff>117032</xdr:rowOff>
    </xdr:to>
    <xdr:cxnSp macro="">
      <xdr:nvCxnSpPr>
        <xdr:cNvPr id="300" name="直線コネクタ 299"/>
        <xdr:cNvCxnSpPr/>
      </xdr:nvCxnSpPr>
      <xdr:spPr>
        <a:xfrm>
          <a:off x="7861300" y="642991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301" name="フローチャート : 判断 300"/>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104418</xdr:rowOff>
    </xdr:from>
    <xdr:ext cx="534377" cy="259045"/>
    <xdr:sp macro="" textlink="">
      <xdr:nvSpPr>
        <xdr:cNvPr id="302" name="テキスト ボックス 301"/>
        <xdr:cNvSpPr txBox="1"/>
      </xdr:nvSpPr>
      <xdr:spPr>
        <a:xfrm>
          <a:off x="8483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86267</xdr:rowOff>
    </xdr:from>
    <xdr:to>
      <xdr:col>11</xdr:col>
      <xdr:colOff>307975</xdr:colOff>
      <xdr:row>37</xdr:row>
      <xdr:rowOff>113443</xdr:rowOff>
    </xdr:to>
    <xdr:cxnSp macro="">
      <xdr:nvCxnSpPr>
        <xdr:cNvPr id="303" name="直線コネクタ 302"/>
        <xdr:cNvCxnSpPr/>
      </xdr:nvCxnSpPr>
      <xdr:spPr>
        <a:xfrm flipV="1">
          <a:off x="6972300" y="6429917"/>
          <a:ext cx="8890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4" name="フローチャート : 判断 303"/>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51552</xdr:rowOff>
    </xdr:from>
    <xdr:ext cx="534377" cy="259045"/>
    <xdr:sp macro="" textlink="">
      <xdr:nvSpPr>
        <xdr:cNvPr id="305" name="テキスト ボックス 304"/>
        <xdr:cNvSpPr txBox="1"/>
      </xdr:nvSpPr>
      <xdr:spPr>
        <a:xfrm>
          <a:off x="7594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6" name="フローチャート : 判断 305"/>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102392</xdr:rowOff>
    </xdr:from>
    <xdr:ext cx="534377" cy="259045"/>
    <xdr:sp macro="" textlink="">
      <xdr:nvSpPr>
        <xdr:cNvPr id="307" name="テキスト ボックス 306"/>
        <xdr:cNvSpPr txBox="1"/>
      </xdr:nvSpPr>
      <xdr:spPr>
        <a:xfrm>
          <a:off x="6705111" y="61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51670</xdr:rowOff>
    </xdr:from>
    <xdr:to>
      <xdr:col>15</xdr:col>
      <xdr:colOff>231775</xdr:colOff>
      <xdr:row>37</xdr:row>
      <xdr:rowOff>153270</xdr:rowOff>
    </xdr:to>
    <xdr:sp macro="" textlink="">
      <xdr:nvSpPr>
        <xdr:cNvPr id="313" name="円/楕円 312"/>
        <xdr:cNvSpPr/>
      </xdr:nvSpPr>
      <xdr:spPr>
        <a:xfrm>
          <a:off x="10426700" y="6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138047</xdr:rowOff>
    </xdr:from>
    <xdr:ext cx="534377" cy="259045"/>
    <xdr:sp macro="" textlink="">
      <xdr:nvSpPr>
        <xdr:cNvPr id="314" name="補助費等該当値テキスト"/>
        <xdr:cNvSpPr txBox="1"/>
      </xdr:nvSpPr>
      <xdr:spPr>
        <a:xfrm>
          <a:off x="10528300" y="63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57769</xdr:rowOff>
    </xdr:from>
    <xdr:to>
      <xdr:col>14</xdr:col>
      <xdr:colOff>79375</xdr:colOff>
      <xdr:row>37</xdr:row>
      <xdr:rowOff>159369</xdr:rowOff>
    </xdr:to>
    <xdr:sp macro="" textlink="">
      <xdr:nvSpPr>
        <xdr:cNvPr id="315" name="円/楕円 314"/>
        <xdr:cNvSpPr/>
      </xdr:nvSpPr>
      <xdr:spPr>
        <a:xfrm>
          <a:off x="9588500" y="64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150496</xdr:rowOff>
    </xdr:from>
    <xdr:ext cx="534377" cy="259045"/>
    <xdr:sp macro="" textlink="">
      <xdr:nvSpPr>
        <xdr:cNvPr id="316" name="テキスト ボックス 315"/>
        <xdr:cNvSpPr txBox="1"/>
      </xdr:nvSpPr>
      <xdr:spPr>
        <a:xfrm>
          <a:off x="9372111" y="64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66232</xdr:rowOff>
    </xdr:from>
    <xdr:to>
      <xdr:col>12</xdr:col>
      <xdr:colOff>561975</xdr:colOff>
      <xdr:row>37</xdr:row>
      <xdr:rowOff>167832</xdr:rowOff>
    </xdr:to>
    <xdr:sp macro="" textlink="">
      <xdr:nvSpPr>
        <xdr:cNvPr id="317" name="円/楕円 316"/>
        <xdr:cNvSpPr/>
      </xdr:nvSpPr>
      <xdr:spPr>
        <a:xfrm>
          <a:off x="8699500" y="64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158959</xdr:rowOff>
    </xdr:from>
    <xdr:ext cx="534377" cy="259045"/>
    <xdr:sp macro="" textlink="">
      <xdr:nvSpPr>
        <xdr:cNvPr id="318" name="テキスト ボックス 317"/>
        <xdr:cNvSpPr txBox="1"/>
      </xdr:nvSpPr>
      <xdr:spPr>
        <a:xfrm>
          <a:off x="8483111" y="65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35467</xdr:rowOff>
    </xdr:from>
    <xdr:to>
      <xdr:col>11</xdr:col>
      <xdr:colOff>358775</xdr:colOff>
      <xdr:row>37</xdr:row>
      <xdr:rowOff>137067</xdr:rowOff>
    </xdr:to>
    <xdr:sp macro="" textlink="">
      <xdr:nvSpPr>
        <xdr:cNvPr id="319" name="円/楕円 318"/>
        <xdr:cNvSpPr/>
      </xdr:nvSpPr>
      <xdr:spPr>
        <a:xfrm>
          <a:off x="7810500" y="63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128194</xdr:rowOff>
    </xdr:from>
    <xdr:ext cx="534377" cy="259045"/>
    <xdr:sp macro="" textlink="">
      <xdr:nvSpPr>
        <xdr:cNvPr id="320" name="テキスト ボックス 319"/>
        <xdr:cNvSpPr txBox="1"/>
      </xdr:nvSpPr>
      <xdr:spPr>
        <a:xfrm>
          <a:off x="7594111" y="6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62643</xdr:rowOff>
    </xdr:from>
    <xdr:to>
      <xdr:col>10</xdr:col>
      <xdr:colOff>155575</xdr:colOff>
      <xdr:row>37</xdr:row>
      <xdr:rowOff>164243</xdr:rowOff>
    </xdr:to>
    <xdr:sp macro="" textlink="">
      <xdr:nvSpPr>
        <xdr:cNvPr id="321" name="円/楕円 320"/>
        <xdr:cNvSpPr/>
      </xdr:nvSpPr>
      <xdr:spPr>
        <a:xfrm>
          <a:off x="6921500" y="64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155370</xdr:rowOff>
    </xdr:from>
    <xdr:ext cx="534377" cy="259045"/>
    <xdr:sp macro="" textlink="">
      <xdr:nvSpPr>
        <xdr:cNvPr id="322" name="テキスト ボックス 321"/>
        <xdr:cNvSpPr txBox="1"/>
      </xdr:nvSpPr>
      <xdr:spPr>
        <a:xfrm>
          <a:off x="6705111" y="64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79339</xdr:rowOff>
    </xdr:from>
    <xdr:to>
      <xdr:col>15</xdr:col>
      <xdr:colOff>180975</xdr:colOff>
      <xdr:row>58</xdr:row>
      <xdr:rowOff>84978</xdr:rowOff>
    </xdr:to>
    <xdr:cxnSp macro="">
      <xdr:nvCxnSpPr>
        <xdr:cNvPr id="349" name="直線コネクタ 348"/>
        <xdr:cNvCxnSpPr/>
      </xdr:nvCxnSpPr>
      <xdr:spPr>
        <a:xfrm flipV="1">
          <a:off x="9639300" y="1002343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84978</xdr:rowOff>
    </xdr:from>
    <xdr:to>
      <xdr:col>14</xdr:col>
      <xdr:colOff>28575</xdr:colOff>
      <xdr:row>58</xdr:row>
      <xdr:rowOff>101138</xdr:rowOff>
    </xdr:to>
    <xdr:cxnSp macro="">
      <xdr:nvCxnSpPr>
        <xdr:cNvPr id="352" name="直線コネクタ 351"/>
        <xdr:cNvCxnSpPr/>
      </xdr:nvCxnSpPr>
      <xdr:spPr>
        <a:xfrm flipV="1">
          <a:off x="8750300" y="10029078"/>
          <a:ext cx="889000" cy="1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3" name="フローチャート : 判断 352"/>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129115</xdr:rowOff>
    </xdr:from>
    <xdr:ext cx="534377" cy="259045"/>
    <xdr:sp macro="" textlink="">
      <xdr:nvSpPr>
        <xdr:cNvPr id="354" name="テキスト ボックス 353"/>
        <xdr:cNvSpPr txBox="1"/>
      </xdr:nvSpPr>
      <xdr:spPr>
        <a:xfrm>
          <a:off x="9372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101138</xdr:rowOff>
    </xdr:from>
    <xdr:to>
      <xdr:col>12</xdr:col>
      <xdr:colOff>511175</xdr:colOff>
      <xdr:row>58</xdr:row>
      <xdr:rowOff>106034</xdr:rowOff>
    </xdr:to>
    <xdr:cxnSp macro="">
      <xdr:nvCxnSpPr>
        <xdr:cNvPr id="355" name="直線コネクタ 354"/>
        <xdr:cNvCxnSpPr/>
      </xdr:nvCxnSpPr>
      <xdr:spPr>
        <a:xfrm flipV="1">
          <a:off x="7861300" y="1004523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6" name="フローチャート : 判断 355"/>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138955</xdr:rowOff>
    </xdr:from>
    <xdr:ext cx="534377" cy="259045"/>
    <xdr:sp macro="" textlink="">
      <xdr:nvSpPr>
        <xdr:cNvPr id="357" name="テキスト ボックス 356"/>
        <xdr:cNvSpPr txBox="1"/>
      </xdr:nvSpPr>
      <xdr:spPr>
        <a:xfrm>
          <a:off x="8483111" y="97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103801</xdr:rowOff>
    </xdr:from>
    <xdr:to>
      <xdr:col>11</xdr:col>
      <xdr:colOff>307975</xdr:colOff>
      <xdr:row>58</xdr:row>
      <xdr:rowOff>106034</xdr:rowOff>
    </xdr:to>
    <xdr:cxnSp macro="">
      <xdr:nvCxnSpPr>
        <xdr:cNvPr id="358" name="直線コネクタ 357"/>
        <xdr:cNvCxnSpPr/>
      </xdr:nvCxnSpPr>
      <xdr:spPr>
        <a:xfrm>
          <a:off x="6972300" y="10047901"/>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59" name="フローチャート : 判断 358"/>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143196</xdr:rowOff>
    </xdr:from>
    <xdr:ext cx="534377" cy="259045"/>
    <xdr:sp macro="" textlink="">
      <xdr:nvSpPr>
        <xdr:cNvPr id="360" name="テキスト ボックス 359"/>
        <xdr:cNvSpPr txBox="1"/>
      </xdr:nvSpPr>
      <xdr:spPr>
        <a:xfrm>
          <a:off x="7594111" y="97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1" name="フローチャート : 判断 360"/>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150739</xdr:rowOff>
    </xdr:from>
    <xdr:ext cx="534377" cy="259045"/>
    <xdr:sp macro="" textlink="">
      <xdr:nvSpPr>
        <xdr:cNvPr id="362" name="テキスト ボックス 361"/>
        <xdr:cNvSpPr txBox="1"/>
      </xdr:nvSpPr>
      <xdr:spPr>
        <a:xfrm>
          <a:off x="6705111" y="97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28539</xdr:rowOff>
    </xdr:from>
    <xdr:to>
      <xdr:col>15</xdr:col>
      <xdr:colOff>231775</xdr:colOff>
      <xdr:row>58</xdr:row>
      <xdr:rowOff>130139</xdr:rowOff>
    </xdr:to>
    <xdr:sp macro="" textlink="">
      <xdr:nvSpPr>
        <xdr:cNvPr id="368" name="円/楕円 367"/>
        <xdr:cNvSpPr/>
      </xdr:nvSpPr>
      <xdr:spPr>
        <a:xfrm>
          <a:off x="10426700" y="9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34178</xdr:rowOff>
    </xdr:from>
    <xdr:to>
      <xdr:col>14</xdr:col>
      <xdr:colOff>79375</xdr:colOff>
      <xdr:row>58</xdr:row>
      <xdr:rowOff>135778</xdr:rowOff>
    </xdr:to>
    <xdr:sp macro="" textlink="">
      <xdr:nvSpPr>
        <xdr:cNvPr id="370" name="円/楕円 369"/>
        <xdr:cNvSpPr/>
      </xdr:nvSpPr>
      <xdr:spPr>
        <a:xfrm>
          <a:off x="9588500" y="99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126905</xdr:rowOff>
    </xdr:from>
    <xdr:ext cx="534377" cy="259045"/>
    <xdr:sp macro="" textlink="">
      <xdr:nvSpPr>
        <xdr:cNvPr id="371" name="テキスト ボックス 370"/>
        <xdr:cNvSpPr txBox="1"/>
      </xdr:nvSpPr>
      <xdr:spPr>
        <a:xfrm>
          <a:off x="9372111" y="100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50338</xdr:rowOff>
    </xdr:from>
    <xdr:to>
      <xdr:col>12</xdr:col>
      <xdr:colOff>561975</xdr:colOff>
      <xdr:row>58</xdr:row>
      <xdr:rowOff>151938</xdr:rowOff>
    </xdr:to>
    <xdr:sp macro="" textlink="">
      <xdr:nvSpPr>
        <xdr:cNvPr id="372" name="円/楕円 371"/>
        <xdr:cNvSpPr/>
      </xdr:nvSpPr>
      <xdr:spPr>
        <a:xfrm>
          <a:off x="8699500" y="9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143065</xdr:rowOff>
    </xdr:from>
    <xdr:ext cx="534377" cy="259045"/>
    <xdr:sp macro="" textlink="">
      <xdr:nvSpPr>
        <xdr:cNvPr id="373" name="テキスト ボックス 372"/>
        <xdr:cNvSpPr txBox="1"/>
      </xdr:nvSpPr>
      <xdr:spPr>
        <a:xfrm>
          <a:off x="8483111" y="100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55234</xdr:rowOff>
    </xdr:from>
    <xdr:to>
      <xdr:col>11</xdr:col>
      <xdr:colOff>358775</xdr:colOff>
      <xdr:row>58</xdr:row>
      <xdr:rowOff>156834</xdr:rowOff>
    </xdr:to>
    <xdr:sp macro="" textlink="">
      <xdr:nvSpPr>
        <xdr:cNvPr id="374" name="円/楕円 373"/>
        <xdr:cNvSpPr/>
      </xdr:nvSpPr>
      <xdr:spPr>
        <a:xfrm>
          <a:off x="7810500" y="99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147961</xdr:rowOff>
    </xdr:from>
    <xdr:ext cx="534377" cy="259045"/>
    <xdr:sp macro="" textlink="">
      <xdr:nvSpPr>
        <xdr:cNvPr id="375" name="テキスト ボックス 374"/>
        <xdr:cNvSpPr txBox="1"/>
      </xdr:nvSpPr>
      <xdr:spPr>
        <a:xfrm>
          <a:off x="7594111" y="100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53001</xdr:rowOff>
    </xdr:from>
    <xdr:to>
      <xdr:col>10</xdr:col>
      <xdr:colOff>155575</xdr:colOff>
      <xdr:row>58</xdr:row>
      <xdr:rowOff>154601</xdr:rowOff>
    </xdr:to>
    <xdr:sp macro="" textlink="">
      <xdr:nvSpPr>
        <xdr:cNvPr id="376" name="円/楕円 375"/>
        <xdr:cNvSpPr/>
      </xdr:nvSpPr>
      <xdr:spPr>
        <a:xfrm>
          <a:off x="6921500" y="99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145728</xdr:rowOff>
    </xdr:from>
    <xdr:ext cx="534377" cy="259045"/>
    <xdr:sp macro="" textlink="">
      <xdr:nvSpPr>
        <xdr:cNvPr id="377" name="テキスト ボックス 376"/>
        <xdr:cNvSpPr txBox="1"/>
      </xdr:nvSpPr>
      <xdr:spPr>
        <a:xfrm>
          <a:off x="6705111" y="1008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41904</xdr:rowOff>
    </xdr:from>
    <xdr:to>
      <xdr:col>15</xdr:col>
      <xdr:colOff>180975</xdr:colOff>
      <xdr:row>79</xdr:row>
      <xdr:rowOff>52501</xdr:rowOff>
    </xdr:to>
    <xdr:cxnSp macro="">
      <xdr:nvCxnSpPr>
        <xdr:cNvPr id="408" name="直線コネクタ 407"/>
        <xdr:cNvCxnSpPr/>
      </xdr:nvCxnSpPr>
      <xdr:spPr>
        <a:xfrm>
          <a:off x="9639300" y="13586454"/>
          <a:ext cx="8382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1" name="フローチャート : 判断 410"/>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96835</xdr:rowOff>
    </xdr:from>
    <xdr:ext cx="534377" cy="259045"/>
    <xdr:sp macro="" textlink="">
      <xdr:nvSpPr>
        <xdr:cNvPr id="412" name="テキスト ボックス 411"/>
        <xdr:cNvSpPr txBox="1"/>
      </xdr:nvSpPr>
      <xdr:spPr>
        <a:xfrm>
          <a:off x="9372111" y="136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1701</xdr:rowOff>
    </xdr:from>
    <xdr:to>
      <xdr:col>15</xdr:col>
      <xdr:colOff>231775</xdr:colOff>
      <xdr:row>79</xdr:row>
      <xdr:rowOff>103301</xdr:rowOff>
    </xdr:to>
    <xdr:sp macro="" textlink="">
      <xdr:nvSpPr>
        <xdr:cNvPr id="418" name="円/楕円 417"/>
        <xdr:cNvSpPr/>
      </xdr:nvSpPr>
      <xdr:spPr>
        <a:xfrm>
          <a:off x="10426700" y="135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162554</xdr:rowOff>
    </xdr:from>
    <xdr:to>
      <xdr:col>14</xdr:col>
      <xdr:colOff>79375</xdr:colOff>
      <xdr:row>79</xdr:row>
      <xdr:rowOff>92704</xdr:rowOff>
    </xdr:to>
    <xdr:sp macro="" textlink="">
      <xdr:nvSpPr>
        <xdr:cNvPr id="420" name="円/楕円 419"/>
        <xdr:cNvSpPr/>
      </xdr:nvSpPr>
      <xdr:spPr>
        <a:xfrm>
          <a:off x="9588500" y="135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109231</xdr:rowOff>
    </xdr:from>
    <xdr:ext cx="534377" cy="259045"/>
    <xdr:sp macro="" textlink="">
      <xdr:nvSpPr>
        <xdr:cNvPr id="421" name="テキスト ボックス 420"/>
        <xdr:cNvSpPr txBox="1"/>
      </xdr:nvSpPr>
      <xdr:spPr>
        <a:xfrm>
          <a:off x="9372111" y="133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95679</xdr:rowOff>
    </xdr:from>
    <xdr:to>
      <xdr:col>15</xdr:col>
      <xdr:colOff>180975</xdr:colOff>
      <xdr:row>98</xdr:row>
      <xdr:rowOff>168328</xdr:rowOff>
    </xdr:to>
    <xdr:cxnSp macro="">
      <xdr:nvCxnSpPr>
        <xdr:cNvPr id="450" name="直線コネクタ 449"/>
        <xdr:cNvCxnSpPr/>
      </xdr:nvCxnSpPr>
      <xdr:spPr>
        <a:xfrm flipV="1">
          <a:off x="9639300" y="16897779"/>
          <a:ext cx="8382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3" name="フローチャート : 判断 452"/>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41978</xdr:rowOff>
    </xdr:from>
    <xdr:ext cx="534377" cy="259045"/>
    <xdr:sp macro="" textlink="">
      <xdr:nvSpPr>
        <xdr:cNvPr id="454" name="テキスト ボックス 453"/>
        <xdr:cNvSpPr txBox="1"/>
      </xdr:nvSpPr>
      <xdr:spPr>
        <a:xfrm>
          <a:off x="9372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44879</xdr:rowOff>
    </xdr:from>
    <xdr:to>
      <xdr:col>15</xdr:col>
      <xdr:colOff>231775</xdr:colOff>
      <xdr:row>98</xdr:row>
      <xdr:rowOff>146479</xdr:rowOff>
    </xdr:to>
    <xdr:sp macro="" textlink="">
      <xdr:nvSpPr>
        <xdr:cNvPr id="460" name="円/楕円 459"/>
        <xdr:cNvSpPr/>
      </xdr:nvSpPr>
      <xdr:spPr>
        <a:xfrm>
          <a:off x="10426700" y="168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131256</xdr:rowOff>
    </xdr:from>
    <xdr:ext cx="534377" cy="259045"/>
    <xdr:sp macro="" textlink="">
      <xdr:nvSpPr>
        <xdr:cNvPr id="461" name="普通建設事業費 （ うち更新整備　）該当値テキスト"/>
        <xdr:cNvSpPr txBox="1"/>
      </xdr:nvSpPr>
      <xdr:spPr>
        <a:xfrm>
          <a:off x="10528300" y="167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117528</xdr:rowOff>
    </xdr:from>
    <xdr:to>
      <xdr:col>14</xdr:col>
      <xdr:colOff>79375</xdr:colOff>
      <xdr:row>99</xdr:row>
      <xdr:rowOff>47678</xdr:rowOff>
    </xdr:to>
    <xdr:sp macro="" textlink="">
      <xdr:nvSpPr>
        <xdr:cNvPr id="462" name="円/楕円 461"/>
        <xdr:cNvSpPr/>
      </xdr:nvSpPr>
      <xdr:spPr>
        <a:xfrm>
          <a:off x="9588500" y="16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38805</xdr:rowOff>
    </xdr:from>
    <xdr:ext cx="469744" cy="259045"/>
    <xdr:sp macro="" textlink="">
      <xdr:nvSpPr>
        <xdr:cNvPr id="463" name="テキスト ボックス 462"/>
        <xdr:cNvSpPr txBox="1"/>
      </xdr:nvSpPr>
      <xdr:spPr>
        <a:xfrm>
          <a:off x="9404427" y="1701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4" name="フローチャート : 判断 493"/>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19438</xdr:rowOff>
    </xdr:from>
    <xdr:ext cx="469744" cy="259045"/>
    <xdr:sp macro="" textlink="">
      <xdr:nvSpPr>
        <xdr:cNvPr id="495" name="テキスト ボックス 494"/>
        <xdr:cNvSpPr txBox="1"/>
      </xdr:nvSpPr>
      <xdr:spPr>
        <a:xfrm>
          <a:off x="15246427" y="63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7" name="フローチャート : 判断 496"/>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20293</xdr:rowOff>
    </xdr:from>
    <xdr:ext cx="469744" cy="259045"/>
    <xdr:sp macro="" textlink="">
      <xdr:nvSpPr>
        <xdr:cNvPr id="498" name="テキスト ボックス 497"/>
        <xdr:cNvSpPr txBox="1"/>
      </xdr:nvSpPr>
      <xdr:spPr>
        <a:xfrm>
          <a:off x="14357427" y="636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0" name="フローチャート : 判断 499"/>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137583</xdr:rowOff>
    </xdr:from>
    <xdr:ext cx="534377" cy="259045"/>
    <xdr:sp macro="" textlink="">
      <xdr:nvSpPr>
        <xdr:cNvPr id="501" name="テキスト ボックス 500"/>
        <xdr:cNvSpPr txBox="1"/>
      </xdr:nvSpPr>
      <xdr:spPr>
        <a:xfrm>
          <a:off x="13436111" y="63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2" name="フローチャート : 判断 501"/>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5182</xdr:rowOff>
    </xdr:from>
    <xdr:ext cx="469744" cy="259045"/>
    <xdr:sp macro="" textlink="">
      <xdr:nvSpPr>
        <xdr:cNvPr id="503" name="テキスト ボックス 502"/>
        <xdr:cNvSpPr txBox="1"/>
      </xdr:nvSpPr>
      <xdr:spPr>
        <a:xfrm>
          <a:off x="12579427" y="63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6" name="テキスト ボックス 53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8" name="テキスト ボックス 53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1" name="フローチャート : 判断 550"/>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2" name="テキスト ボックス 551"/>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4" name="フローチャート : 判断 55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5" name="テキスト ボックス 55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7" name="フローチャート : 判断 55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8" name="テキスト ボックス 55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9" name="フローチャート : 判断 558"/>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0" name="テキスト ボックス 559"/>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9" name="テキスト ボックス 58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1" name="テキスト ボックス 59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3" name="テキスト ボックス 59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7" name="直線コネクタ 596"/>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8"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9" name="直線コネクタ 598"/>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0"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1" name="直線コネクタ 600"/>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84049</xdr:rowOff>
    </xdr:from>
    <xdr:to>
      <xdr:col>23</xdr:col>
      <xdr:colOff>517525</xdr:colOff>
      <xdr:row>77</xdr:row>
      <xdr:rowOff>105798</xdr:rowOff>
    </xdr:to>
    <xdr:cxnSp macro="">
      <xdr:nvCxnSpPr>
        <xdr:cNvPr id="602" name="直線コネクタ 601"/>
        <xdr:cNvCxnSpPr/>
      </xdr:nvCxnSpPr>
      <xdr:spPr>
        <a:xfrm>
          <a:off x="15481300" y="13285699"/>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603"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4" name="フローチャート : 判断 603"/>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61209</xdr:rowOff>
    </xdr:from>
    <xdr:to>
      <xdr:col>22</xdr:col>
      <xdr:colOff>365125</xdr:colOff>
      <xdr:row>77</xdr:row>
      <xdr:rowOff>84049</xdr:rowOff>
    </xdr:to>
    <xdr:cxnSp macro="">
      <xdr:nvCxnSpPr>
        <xdr:cNvPr id="605" name="直線コネクタ 604"/>
        <xdr:cNvCxnSpPr/>
      </xdr:nvCxnSpPr>
      <xdr:spPr>
        <a:xfrm>
          <a:off x="14592300" y="13262859"/>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6" name="フローチャート : 判断 605"/>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128543</xdr:rowOff>
    </xdr:from>
    <xdr:ext cx="534377" cy="259045"/>
    <xdr:sp macro="" textlink="">
      <xdr:nvSpPr>
        <xdr:cNvPr id="607" name="テキスト ボックス 606"/>
        <xdr:cNvSpPr txBox="1"/>
      </xdr:nvSpPr>
      <xdr:spPr>
        <a:xfrm>
          <a:off x="15214111" y="129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61209</xdr:rowOff>
    </xdr:from>
    <xdr:to>
      <xdr:col>21</xdr:col>
      <xdr:colOff>161925</xdr:colOff>
      <xdr:row>77</xdr:row>
      <xdr:rowOff>84534</xdr:rowOff>
    </xdr:to>
    <xdr:cxnSp macro="">
      <xdr:nvCxnSpPr>
        <xdr:cNvPr id="608" name="直線コネクタ 607"/>
        <xdr:cNvCxnSpPr/>
      </xdr:nvCxnSpPr>
      <xdr:spPr>
        <a:xfrm flipV="1">
          <a:off x="13703300" y="1326285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9" name="フローチャート : 判断 608"/>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118253</xdr:rowOff>
    </xdr:from>
    <xdr:ext cx="534377" cy="259045"/>
    <xdr:sp macro="" textlink="">
      <xdr:nvSpPr>
        <xdr:cNvPr id="610" name="テキスト ボックス 609"/>
        <xdr:cNvSpPr txBox="1"/>
      </xdr:nvSpPr>
      <xdr:spPr>
        <a:xfrm>
          <a:off x="14325111" y="12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84534</xdr:rowOff>
    </xdr:from>
    <xdr:to>
      <xdr:col>19</xdr:col>
      <xdr:colOff>644525</xdr:colOff>
      <xdr:row>77</xdr:row>
      <xdr:rowOff>88883</xdr:rowOff>
    </xdr:to>
    <xdr:cxnSp macro="">
      <xdr:nvCxnSpPr>
        <xdr:cNvPr id="611" name="直線コネクタ 610"/>
        <xdr:cNvCxnSpPr/>
      </xdr:nvCxnSpPr>
      <xdr:spPr>
        <a:xfrm flipV="1">
          <a:off x="12814300" y="13286184"/>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2" name="フローチャート : 判断 611"/>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119359</xdr:rowOff>
    </xdr:from>
    <xdr:ext cx="534377" cy="259045"/>
    <xdr:sp macro="" textlink="">
      <xdr:nvSpPr>
        <xdr:cNvPr id="613" name="テキスト ボックス 612"/>
        <xdr:cNvSpPr txBox="1"/>
      </xdr:nvSpPr>
      <xdr:spPr>
        <a:xfrm>
          <a:off x="13436111" y="129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4" name="フローチャート : 判断 613"/>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110827</xdr:rowOff>
    </xdr:from>
    <xdr:ext cx="534377" cy="259045"/>
    <xdr:sp macro="" textlink="">
      <xdr:nvSpPr>
        <xdr:cNvPr id="615" name="テキスト ボックス 614"/>
        <xdr:cNvSpPr txBox="1"/>
      </xdr:nvSpPr>
      <xdr:spPr>
        <a:xfrm>
          <a:off x="12547111" y="129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54998</xdr:rowOff>
    </xdr:from>
    <xdr:to>
      <xdr:col>23</xdr:col>
      <xdr:colOff>568325</xdr:colOff>
      <xdr:row>77</xdr:row>
      <xdr:rowOff>156598</xdr:rowOff>
    </xdr:to>
    <xdr:sp macro="" textlink="">
      <xdr:nvSpPr>
        <xdr:cNvPr id="621" name="円/楕円 620"/>
        <xdr:cNvSpPr/>
      </xdr:nvSpPr>
      <xdr:spPr>
        <a:xfrm>
          <a:off x="16268700" y="132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33425</xdr:rowOff>
    </xdr:from>
    <xdr:ext cx="534377" cy="259045"/>
    <xdr:sp macro="" textlink="">
      <xdr:nvSpPr>
        <xdr:cNvPr id="622" name="公債費該当値テキスト"/>
        <xdr:cNvSpPr txBox="1"/>
      </xdr:nvSpPr>
      <xdr:spPr>
        <a:xfrm>
          <a:off x="16370300" y="132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33249</xdr:rowOff>
    </xdr:from>
    <xdr:to>
      <xdr:col>22</xdr:col>
      <xdr:colOff>415925</xdr:colOff>
      <xdr:row>77</xdr:row>
      <xdr:rowOff>134849</xdr:rowOff>
    </xdr:to>
    <xdr:sp macro="" textlink="">
      <xdr:nvSpPr>
        <xdr:cNvPr id="623" name="円/楕円 622"/>
        <xdr:cNvSpPr/>
      </xdr:nvSpPr>
      <xdr:spPr>
        <a:xfrm>
          <a:off x="15430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125976</xdr:rowOff>
    </xdr:from>
    <xdr:ext cx="534377" cy="259045"/>
    <xdr:sp macro="" textlink="">
      <xdr:nvSpPr>
        <xdr:cNvPr id="624" name="テキスト ボックス 623"/>
        <xdr:cNvSpPr txBox="1"/>
      </xdr:nvSpPr>
      <xdr:spPr>
        <a:xfrm>
          <a:off x="15214111" y="133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10409</xdr:rowOff>
    </xdr:from>
    <xdr:to>
      <xdr:col>21</xdr:col>
      <xdr:colOff>212725</xdr:colOff>
      <xdr:row>77</xdr:row>
      <xdr:rowOff>112009</xdr:rowOff>
    </xdr:to>
    <xdr:sp macro="" textlink="">
      <xdr:nvSpPr>
        <xdr:cNvPr id="625" name="円/楕円 624"/>
        <xdr:cNvSpPr/>
      </xdr:nvSpPr>
      <xdr:spPr>
        <a:xfrm>
          <a:off x="14541500" y="132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103136</xdr:rowOff>
    </xdr:from>
    <xdr:ext cx="534377" cy="259045"/>
    <xdr:sp macro="" textlink="">
      <xdr:nvSpPr>
        <xdr:cNvPr id="626" name="テキスト ボックス 625"/>
        <xdr:cNvSpPr txBox="1"/>
      </xdr:nvSpPr>
      <xdr:spPr>
        <a:xfrm>
          <a:off x="14325111" y="133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33734</xdr:rowOff>
    </xdr:from>
    <xdr:to>
      <xdr:col>20</xdr:col>
      <xdr:colOff>9525</xdr:colOff>
      <xdr:row>77</xdr:row>
      <xdr:rowOff>135334</xdr:rowOff>
    </xdr:to>
    <xdr:sp macro="" textlink="">
      <xdr:nvSpPr>
        <xdr:cNvPr id="627" name="円/楕円 626"/>
        <xdr:cNvSpPr/>
      </xdr:nvSpPr>
      <xdr:spPr>
        <a:xfrm>
          <a:off x="13652500" y="132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126461</xdr:rowOff>
    </xdr:from>
    <xdr:ext cx="534377" cy="259045"/>
    <xdr:sp macro="" textlink="">
      <xdr:nvSpPr>
        <xdr:cNvPr id="628" name="テキスト ボックス 627"/>
        <xdr:cNvSpPr txBox="1"/>
      </xdr:nvSpPr>
      <xdr:spPr>
        <a:xfrm>
          <a:off x="13436111" y="133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38083</xdr:rowOff>
    </xdr:from>
    <xdr:to>
      <xdr:col>18</xdr:col>
      <xdr:colOff>492125</xdr:colOff>
      <xdr:row>77</xdr:row>
      <xdr:rowOff>139683</xdr:rowOff>
    </xdr:to>
    <xdr:sp macro="" textlink="">
      <xdr:nvSpPr>
        <xdr:cNvPr id="629" name="円/楕円 628"/>
        <xdr:cNvSpPr/>
      </xdr:nvSpPr>
      <xdr:spPr>
        <a:xfrm>
          <a:off x="12763500" y="132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130810</xdr:rowOff>
    </xdr:from>
    <xdr:ext cx="534377" cy="259045"/>
    <xdr:sp macro="" textlink="">
      <xdr:nvSpPr>
        <xdr:cNvPr id="630" name="テキスト ボックス 629"/>
        <xdr:cNvSpPr txBox="1"/>
      </xdr:nvSpPr>
      <xdr:spPr>
        <a:xfrm>
          <a:off x="12547111" y="133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4" name="テキスト ボックス 64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46" name="テキスト ボックス 645"/>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50" name="直線コネクタ 649"/>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51"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52" name="直線コネクタ 651"/>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53"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54" name="直線コネクタ 653"/>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21980</xdr:rowOff>
    </xdr:from>
    <xdr:to>
      <xdr:col>23</xdr:col>
      <xdr:colOff>517525</xdr:colOff>
      <xdr:row>98</xdr:row>
      <xdr:rowOff>24888</xdr:rowOff>
    </xdr:to>
    <xdr:cxnSp macro="">
      <xdr:nvCxnSpPr>
        <xdr:cNvPr id="655" name="直線コネクタ 654"/>
        <xdr:cNvCxnSpPr/>
      </xdr:nvCxnSpPr>
      <xdr:spPr>
        <a:xfrm>
          <a:off x="15481300" y="16824080"/>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56"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57" name="フローチャート : 判断 656"/>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20532</xdr:rowOff>
    </xdr:from>
    <xdr:to>
      <xdr:col>22</xdr:col>
      <xdr:colOff>365125</xdr:colOff>
      <xdr:row>98</xdr:row>
      <xdr:rowOff>21980</xdr:rowOff>
    </xdr:to>
    <xdr:cxnSp macro="">
      <xdr:nvCxnSpPr>
        <xdr:cNvPr id="658" name="直線コネクタ 657"/>
        <xdr:cNvCxnSpPr/>
      </xdr:nvCxnSpPr>
      <xdr:spPr>
        <a:xfrm>
          <a:off x="14592300" y="168226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133590</xdr:rowOff>
    </xdr:from>
    <xdr:to>
      <xdr:col>22</xdr:col>
      <xdr:colOff>415925</xdr:colOff>
      <xdr:row>98</xdr:row>
      <xdr:rowOff>63740</xdr:rowOff>
    </xdr:to>
    <xdr:sp macro="" textlink="">
      <xdr:nvSpPr>
        <xdr:cNvPr id="659" name="フローチャート : 判断 658"/>
        <xdr:cNvSpPr/>
      </xdr:nvSpPr>
      <xdr:spPr>
        <a:xfrm>
          <a:off x="15430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80267</xdr:rowOff>
    </xdr:from>
    <xdr:ext cx="534377" cy="259045"/>
    <xdr:sp macro="" textlink="">
      <xdr:nvSpPr>
        <xdr:cNvPr id="660" name="テキスト ボックス 659"/>
        <xdr:cNvSpPr txBox="1"/>
      </xdr:nvSpPr>
      <xdr:spPr>
        <a:xfrm>
          <a:off x="15214111" y="165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18098</xdr:rowOff>
    </xdr:from>
    <xdr:to>
      <xdr:col>21</xdr:col>
      <xdr:colOff>161925</xdr:colOff>
      <xdr:row>98</xdr:row>
      <xdr:rowOff>20532</xdr:rowOff>
    </xdr:to>
    <xdr:cxnSp macro="">
      <xdr:nvCxnSpPr>
        <xdr:cNvPr id="661" name="直線コネクタ 660"/>
        <xdr:cNvCxnSpPr/>
      </xdr:nvCxnSpPr>
      <xdr:spPr>
        <a:xfrm>
          <a:off x="13703300" y="16820198"/>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134096</xdr:rowOff>
    </xdr:from>
    <xdr:to>
      <xdr:col>21</xdr:col>
      <xdr:colOff>212725</xdr:colOff>
      <xdr:row>98</xdr:row>
      <xdr:rowOff>64246</xdr:rowOff>
    </xdr:to>
    <xdr:sp macro="" textlink="">
      <xdr:nvSpPr>
        <xdr:cNvPr id="662" name="フローチャート : 判断 661"/>
        <xdr:cNvSpPr/>
      </xdr:nvSpPr>
      <xdr:spPr>
        <a:xfrm>
          <a:off x="14541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80773</xdr:rowOff>
    </xdr:from>
    <xdr:ext cx="534377" cy="259045"/>
    <xdr:sp macro="" textlink="">
      <xdr:nvSpPr>
        <xdr:cNvPr id="663" name="テキスト ボックス 662"/>
        <xdr:cNvSpPr txBox="1"/>
      </xdr:nvSpPr>
      <xdr:spPr>
        <a:xfrm>
          <a:off x="14325111" y="16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18098</xdr:rowOff>
    </xdr:from>
    <xdr:to>
      <xdr:col>19</xdr:col>
      <xdr:colOff>644525</xdr:colOff>
      <xdr:row>98</xdr:row>
      <xdr:rowOff>20805</xdr:rowOff>
    </xdr:to>
    <xdr:cxnSp macro="">
      <xdr:nvCxnSpPr>
        <xdr:cNvPr id="664" name="直線コネクタ 663"/>
        <xdr:cNvCxnSpPr/>
      </xdr:nvCxnSpPr>
      <xdr:spPr>
        <a:xfrm flipV="1">
          <a:off x="12814300" y="1682019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87770</xdr:rowOff>
    </xdr:from>
    <xdr:to>
      <xdr:col>20</xdr:col>
      <xdr:colOff>9525</xdr:colOff>
      <xdr:row>98</xdr:row>
      <xdr:rowOff>17920</xdr:rowOff>
    </xdr:to>
    <xdr:sp macro="" textlink="">
      <xdr:nvSpPr>
        <xdr:cNvPr id="665" name="フローチャート : 判断 664"/>
        <xdr:cNvSpPr/>
      </xdr:nvSpPr>
      <xdr:spPr>
        <a:xfrm>
          <a:off x="13652500" y="167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34447</xdr:rowOff>
    </xdr:from>
    <xdr:ext cx="599010" cy="259045"/>
    <xdr:sp macro="" textlink="">
      <xdr:nvSpPr>
        <xdr:cNvPr id="666" name="テキスト ボックス 665"/>
        <xdr:cNvSpPr txBox="1"/>
      </xdr:nvSpPr>
      <xdr:spPr>
        <a:xfrm>
          <a:off x="13403794" y="16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128096</xdr:rowOff>
    </xdr:from>
    <xdr:to>
      <xdr:col>18</xdr:col>
      <xdr:colOff>492125</xdr:colOff>
      <xdr:row>98</xdr:row>
      <xdr:rowOff>58246</xdr:rowOff>
    </xdr:to>
    <xdr:sp macro="" textlink="">
      <xdr:nvSpPr>
        <xdr:cNvPr id="667" name="フローチャート : 判断 666"/>
        <xdr:cNvSpPr/>
      </xdr:nvSpPr>
      <xdr:spPr>
        <a:xfrm>
          <a:off x="12763500" y="1675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74773</xdr:rowOff>
    </xdr:from>
    <xdr:ext cx="534377" cy="259045"/>
    <xdr:sp macro="" textlink="">
      <xdr:nvSpPr>
        <xdr:cNvPr id="668" name="テキスト ボックス 667"/>
        <xdr:cNvSpPr txBox="1"/>
      </xdr:nvSpPr>
      <xdr:spPr>
        <a:xfrm>
          <a:off x="12547111" y="16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145538</xdr:rowOff>
    </xdr:from>
    <xdr:to>
      <xdr:col>23</xdr:col>
      <xdr:colOff>568325</xdr:colOff>
      <xdr:row>98</xdr:row>
      <xdr:rowOff>75688</xdr:rowOff>
    </xdr:to>
    <xdr:sp macro="" textlink="">
      <xdr:nvSpPr>
        <xdr:cNvPr id="674" name="円/楕円 673"/>
        <xdr:cNvSpPr/>
      </xdr:nvSpPr>
      <xdr:spPr>
        <a:xfrm>
          <a:off x="16268700" y="167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378565" cy="259045"/>
    <xdr:sp macro="" textlink="">
      <xdr:nvSpPr>
        <xdr:cNvPr id="675" name="積立金該当値テキスト"/>
        <xdr:cNvSpPr txBox="1"/>
      </xdr:nvSpPr>
      <xdr:spPr>
        <a:xfrm>
          <a:off x="16370300" y="1672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142630</xdr:rowOff>
    </xdr:from>
    <xdr:to>
      <xdr:col>22</xdr:col>
      <xdr:colOff>415925</xdr:colOff>
      <xdr:row>98</xdr:row>
      <xdr:rowOff>72780</xdr:rowOff>
    </xdr:to>
    <xdr:sp macro="" textlink="">
      <xdr:nvSpPr>
        <xdr:cNvPr id="676" name="円/楕円 675"/>
        <xdr:cNvSpPr/>
      </xdr:nvSpPr>
      <xdr:spPr>
        <a:xfrm>
          <a:off x="15430500" y="167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63907</xdr:rowOff>
    </xdr:from>
    <xdr:ext cx="469744" cy="259045"/>
    <xdr:sp macro="" textlink="">
      <xdr:nvSpPr>
        <xdr:cNvPr id="677" name="テキスト ボックス 676"/>
        <xdr:cNvSpPr txBox="1"/>
      </xdr:nvSpPr>
      <xdr:spPr>
        <a:xfrm>
          <a:off x="15246427" y="168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141182</xdr:rowOff>
    </xdr:from>
    <xdr:to>
      <xdr:col>21</xdr:col>
      <xdr:colOff>212725</xdr:colOff>
      <xdr:row>98</xdr:row>
      <xdr:rowOff>71332</xdr:rowOff>
    </xdr:to>
    <xdr:sp macro="" textlink="">
      <xdr:nvSpPr>
        <xdr:cNvPr id="678" name="円/楕円 677"/>
        <xdr:cNvSpPr/>
      </xdr:nvSpPr>
      <xdr:spPr>
        <a:xfrm>
          <a:off x="14541500" y="167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62459</xdr:rowOff>
    </xdr:from>
    <xdr:ext cx="469744" cy="259045"/>
    <xdr:sp macro="" textlink="">
      <xdr:nvSpPr>
        <xdr:cNvPr id="679" name="テキスト ボックス 678"/>
        <xdr:cNvSpPr txBox="1"/>
      </xdr:nvSpPr>
      <xdr:spPr>
        <a:xfrm>
          <a:off x="14357427" y="168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138748</xdr:rowOff>
    </xdr:from>
    <xdr:to>
      <xdr:col>20</xdr:col>
      <xdr:colOff>9525</xdr:colOff>
      <xdr:row>98</xdr:row>
      <xdr:rowOff>68898</xdr:rowOff>
    </xdr:to>
    <xdr:sp macro="" textlink="">
      <xdr:nvSpPr>
        <xdr:cNvPr id="680" name="円/楕円 679"/>
        <xdr:cNvSpPr/>
      </xdr:nvSpPr>
      <xdr:spPr>
        <a:xfrm>
          <a:off x="13652500" y="16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60025</xdr:rowOff>
    </xdr:from>
    <xdr:ext cx="534377" cy="259045"/>
    <xdr:sp macro="" textlink="">
      <xdr:nvSpPr>
        <xdr:cNvPr id="681" name="テキスト ボックス 680"/>
        <xdr:cNvSpPr txBox="1"/>
      </xdr:nvSpPr>
      <xdr:spPr>
        <a:xfrm>
          <a:off x="13436111" y="168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141455</xdr:rowOff>
    </xdr:from>
    <xdr:to>
      <xdr:col>18</xdr:col>
      <xdr:colOff>492125</xdr:colOff>
      <xdr:row>98</xdr:row>
      <xdr:rowOff>71605</xdr:rowOff>
    </xdr:to>
    <xdr:sp macro="" textlink="">
      <xdr:nvSpPr>
        <xdr:cNvPr id="682" name="円/楕円 681"/>
        <xdr:cNvSpPr/>
      </xdr:nvSpPr>
      <xdr:spPr>
        <a:xfrm>
          <a:off x="12763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62732</xdr:rowOff>
    </xdr:from>
    <xdr:ext cx="469744" cy="259045"/>
    <xdr:sp macro="" textlink="">
      <xdr:nvSpPr>
        <xdr:cNvPr id="683" name="テキスト ボックス 682"/>
        <xdr:cNvSpPr txBox="1"/>
      </xdr:nvSpPr>
      <xdr:spPr>
        <a:xfrm>
          <a:off x="12579427" y="1686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7" name="テキスト ボックス 69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9" name="テキスト ボックス 69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1" name="テキスト ボックス 70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5" name="テキスト ボックス 70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7" name="テキスト ボックス 70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9" name="直線コネクタ 708"/>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0"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2"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3" name="直線コネクタ 712"/>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98862</xdr:rowOff>
    </xdr:from>
    <xdr:to>
      <xdr:col>32</xdr:col>
      <xdr:colOff>187325</xdr:colOff>
      <xdr:row>39</xdr:row>
      <xdr:rowOff>98862</xdr:rowOff>
    </xdr:to>
    <xdr:cxnSp macro="">
      <xdr:nvCxnSpPr>
        <xdr:cNvPr id="714" name="直線コネクタ 713"/>
        <xdr:cNvCxnSpPr/>
      </xdr:nvCxnSpPr>
      <xdr:spPr>
        <a:xfrm>
          <a:off x="21323300" y="6785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15"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16" name="フローチャート : 判断 715"/>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98862</xdr:rowOff>
    </xdr:from>
    <xdr:to>
      <xdr:col>31</xdr:col>
      <xdr:colOff>34925</xdr:colOff>
      <xdr:row>39</xdr:row>
      <xdr:rowOff>98862</xdr:rowOff>
    </xdr:to>
    <xdr:cxnSp macro="">
      <xdr:nvCxnSpPr>
        <xdr:cNvPr id="717" name="直線コネクタ 716"/>
        <xdr:cNvCxnSpPr/>
      </xdr:nvCxnSpPr>
      <xdr:spPr>
        <a:xfrm>
          <a:off x="20434300" y="6785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8" name="フローチャート : 判断 717"/>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19" name="テキスト ボックス 718"/>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98862</xdr:rowOff>
    </xdr:from>
    <xdr:to>
      <xdr:col>29</xdr:col>
      <xdr:colOff>517525</xdr:colOff>
      <xdr:row>39</xdr:row>
      <xdr:rowOff>98862</xdr:rowOff>
    </xdr:to>
    <xdr:cxnSp macro="">
      <xdr:nvCxnSpPr>
        <xdr:cNvPr id="720" name="直線コネクタ 719"/>
        <xdr:cNvCxnSpPr/>
      </xdr:nvCxnSpPr>
      <xdr:spPr>
        <a:xfrm>
          <a:off x="19545300" y="6785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1" name="フローチャート : 判断 720"/>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2" name="テキスト ボックス 721"/>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98862</xdr:rowOff>
    </xdr:from>
    <xdr:to>
      <xdr:col>28</xdr:col>
      <xdr:colOff>314325</xdr:colOff>
      <xdr:row>39</xdr:row>
      <xdr:rowOff>98862</xdr:rowOff>
    </xdr:to>
    <xdr:cxnSp macro="">
      <xdr:nvCxnSpPr>
        <xdr:cNvPr id="723" name="直線コネクタ 722"/>
        <xdr:cNvCxnSpPr/>
      </xdr:nvCxnSpPr>
      <xdr:spPr>
        <a:xfrm>
          <a:off x="18656300" y="6785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4" name="フローチャート : 判断 723"/>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5" name="テキスト ボックス 724"/>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6" name="フローチャート : 判断 725"/>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7" name="テキスト ボックス 726"/>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48062</xdr:rowOff>
    </xdr:from>
    <xdr:to>
      <xdr:col>32</xdr:col>
      <xdr:colOff>238125</xdr:colOff>
      <xdr:row>39</xdr:row>
      <xdr:rowOff>149662</xdr:rowOff>
    </xdr:to>
    <xdr:sp macro="" textlink="">
      <xdr:nvSpPr>
        <xdr:cNvPr id="733" name="円/楕円 732"/>
        <xdr:cNvSpPr/>
      </xdr:nvSpPr>
      <xdr:spPr>
        <a:xfrm>
          <a:off x="221107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34"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48062</xdr:rowOff>
    </xdr:from>
    <xdr:to>
      <xdr:col>31</xdr:col>
      <xdr:colOff>85725</xdr:colOff>
      <xdr:row>39</xdr:row>
      <xdr:rowOff>149662</xdr:rowOff>
    </xdr:to>
    <xdr:sp macro="" textlink="">
      <xdr:nvSpPr>
        <xdr:cNvPr id="735" name="円/楕円 734"/>
        <xdr:cNvSpPr/>
      </xdr:nvSpPr>
      <xdr:spPr>
        <a:xfrm>
          <a:off x="21272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140789</xdr:rowOff>
    </xdr:from>
    <xdr:ext cx="249299" cy="259045"/>
    <xdr:sp macro="" textlink="">
      <xdr:nvSpPr>
        <xdr:cNvPr id="736" name="テキスト ボックス 735"/>
        <xdr:cNvSpPr txBox="1"/>
      </xdr:nvSpPr>
      <xdr:spPr>
        <a:xfrm>
          <a:off x="21198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48062</xdr:rowOff>
    </xdr:from>
    <xdr:to>
      <xdr:col>29</xdr:col>
      <xdr:colOff>568325</xdr:colOff>
      <xdr:row>39</xdr:row>
      <xdr:rowOff>149662</xdr:rowOff>
    </xdr:to>
    <xdr:sp macro="" textlink="">
      <xdr:nvSpPr>
        <xdr:cNvPr id="737" name="円/楕円 736"/>
        <xdr:cNvSpPr/>
      </xdr:nvSpPr>
      <xdr:spPr>
        <a:xfrm>
          <a:off x="20383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140789</xdr:rowOff>
    </xdr:from>
    <xdr:ext cx="249299" cy="259045"/>
    <xdr:sp macro="" textlink="">
      <xdr:nvSpPr>
        <xdr:cNvPr id="738" name="テキスト ボックス 737"/>
        <xdr:cNvSpPr txBox="1"/>
      </xdr:nvSpPr>
      <xdr:spPr>
        <a:xfrm>
          <a:off x="20309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48062</xdr:rowOff>
    </xdr:from>
    <xdr:to>
      <xdr:col>28</xdr:col>
      <xdr:colOff>365125</xdr:colOff>
      <xdr:row>39</xdr:row>
      <xdr:rowOff>149662</xdr:rowOff>
    </xdr:to>
    <xdr:sp macro="" textlink="">
      <xdr:nvSpPr>
        <xdr:cNvPr id="739" name="円/楕円 738"/>
        <xdr:cNvSpPr/>
      </xdr:nvSpPr>
      <xdr:spPr>
        <a:xfrm>
          <a:off x="19494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140789</xdr:rowOff>
    </xdr:from>
    <xdr:ext cx="249299" cy="259045"/>
    <xdr:sp macro="" textlink="">
      <xdr:nvSpPr>
        <xdr:cNvPr id="740" name="テキスト ボックス 739"/>
        <xdr:cNvSpPr txBox="1"/>
      </xdr:nvSpPr>
      <xdr:spPr>
        <a:xfrm>
          <a:off x="19420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48062</xdr:rowOff>
    </xdr:from>
    <xdr:to>
      <xdr:col>27</xdr:col>
      <xdr:colOff>161925</xdr:colOff>
      <xdr:row>39</xdr:row>
      <xdr:rowOff>149662</xdr:rowOff>
    </xdr:to>
    <xdr:sp macro="" textlink="">
      <xdr:nvSpPr>
        <xdr:cNvPr id="741" name="円/楕円 740"/>
        <xdr:cNvSpPr/>
      </xdr:nvSpPr>
      <xdr:spPr>
        <a:xfrm>
          <a:off x="18605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140789</xdr:rowOff>
    </xdr:from>
    <xdr:ext cx="249299" cy="259045"/>
    <xdr:sp macro="" textlink="">
      <xdr:nvSpPr>
        <xdr:cNvPr id="742" name="テキスト ボックス 741"/>
        <xdr:cNvSpPr txBox="1"/>
      </xdr:nvSpPr>
      <xdr:spPr>
        <a:xfrm>
          <a:off x="18531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8" name="直線コネクタ 767"/>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1"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2" name="直線コネクタ 771"/>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96724</xdr:rowOff>
    </xdr:from>
    <xdr:to>
      <xdr:col>32</xdr:col>
      <xdr:colOff>187325</xdr:colOff>
      <xdr:row>59</xdr:row>
      <xdr:rowOff>97801</xdr:rowOff>
    </xdr:to>
    <xdr:cxnSp macro="">
      <xdr:nvCxnSpPr>
        <xdr:cNvPr id="773" name="直線コネクタ 772"/>
        <xdr:cNvCxnSpPr/>
      </xdr:nvCxnSpPr>
      <xdr:spPr>
        <a:xfrm>
          <a:off x="21323300" y="10212274"/>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74"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5" name="フローチャート : 判断 774"/>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94633</xdr:rowOff>
    </xdr:from>
    <xdr:to>
      <xdr:col>31</xdr:col>
      <xdr:colOff>34925</xdr:colOff>
      <xdr:row>59</xdr:row>
      <xdr:rowOff>96724</xdr:rowOff>
    </xdr:to>
    <xdr:cxnSp macro="">
      <xdr:nvCxnSpPr>
        <xdr:cNvPr id="776" name="直線コネクタ 775"/>
        <xdr:cNvCxnSpPr/>
      </xdr:nvCxnSpPr>
      <xdr:spPr>
        <a:xfrm>
          <a:off x="20434300" y="1021018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77" name="フローチャート : 判断 776"/>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108566</xdr:rowOff>
    </xdr:from>
    <xdr:ext cx="469744" cy="259045"/>
    <xdr:sp macro="" textlink="">
      <xdr:nvSpPr>
        <xdr:cNvPr id="778" name="テキスト ボックス 777"/>
        <xdr:cNvSpPr txBox="1"/>
      </xdr:nvSpPr>
      <xdr:spPr>
        <a:xfrm>
          <a:off x="21088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92511</xdr:rowOff>
    </xdr:from>
    <xdr:to>
      <xdr:col>29</xdr:col>
      <xdr:colOff>517525</xdr:colOff>
      <xdr:row>59</xdr:row>
      <xdr:rowOff>94633</xdr:rowOff>
    </xdr:to>
    <xdr:cxnSp macro="">
      <xdr:nvCxnSpPr>
        <xdr:cNvPr id="779" name="直線コネクタ 778"/>
        <xdr:cNvCxnSpPr/>
      </xdr:nvCxnSpPr>
      <xdr:spPr>
        <a:xfrm>
          <a:off x="19545300" y="1020806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0" name="フローチャート : 判断 779"/>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39986</xdr:rowOff>
    </xdr:from>
    <xdr:ext cx="469744" cy="259045"/>
    <xdr:sp macro="" textlink="">
      <xdr:nvSpPr>
        <xdr:cNvPr id="781" name="テキスト ボックス 780"/>
        <xdr:cNvSpPr txBox="1"/>
      </xdr:nvSpPr>
      <xdr:spPr>
        <a:xfrm>
          <a:off x="20199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88233</xdr:rowOff>
    </xdr:from>
    <xdr:to>
      <xdr:col>28</xdr:col>
      <xdr:colOff>314325</xdr:colOff>
      <xdr:row>59</xdr:row>
      <xdr:rowOff>92511</xdr:rowOff>
    </xdr:to>
    <xdr:cxnSp macro="">
      <xdr:nvCxnSpPr>
        <xdr:cNvPr id="782" name="直線コネクタ 781"/>
        <xdr:cNvCxnSpPr/>
      </xdr:nvCxnSpPr>
      <xdr:spPr>
        <a:xfrm>
          <a:off x="18656300" y="10203783"/>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3" name="フローチャート : 判断 782"/>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79174</xdr:rowOff>
    </xdr:from>
    <xdr:ext cx="469744" cy="259045"/>
    <xdr:sp macro="" textlink="">
      <xdr:nvSpPr>
        <xdr:cNvPr id="784" name="テキスト ボックス 783"/>
        <xdr:cNvSpPr txBox="1"/>
      </xdr:nvSpPr>
      <xdr:spPr>
        <a:xfrm>
          <a:off x="19310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5" name="フローチャート : 判断 784"/>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77607</xdr:rowOff>
    </xdr:from>
    <xdr:ext cx="469744" cy="259045"/>
    <xdr:sp macro="" textlink="">
      <xdr:nvSpPr>
        <xdr:cNvPr id="786" name="テキスト ボックス 785"/>
        <xdr:cNvSpPr txBox="1"/>
      </xdr:nvSpPr>
      <xdr:spPr>
        <a:xfrm>
          <a:off x="18421427" y="98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47001</xdr:rowOff>
    </xdr:from>
    <xdr:to>
      <xdr:col>32</xdr:col>
      <xdr:colOff>238125</xdr:colOff>
      <xdr:row>59</xdr:row>
      <xdr:rowOff>148601</xdr:rowOff>
    </xdr:to>
    <xdr:sp macro="" textlink="">
      <xdr:nvSpPr>
        <xdr:cNvPr id="792" name="円/楕円 791"/>
        <xdr:cNvSpPr/>
      </xdr:nvSpPr>
      <xdr:spPr>
        <a:xfrm>
          <a:off x="221107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133378</xdr:rowOff>
    </xdr:from>
    <xdr:ext cx="313932" cy="259045"/>
    <xdr:sp macro="" textlink="">
      <xdr:nvSpPr>
        <xdr:cNvPr id="793" name="貸付金該当値テキスト"/>
        <xdr:cNvSpPr txBox="1"/>
      </xdr:nvSpPr>
      <xdr:spPr>
        <a:xfrm>
          <a:off x="22212300" y="10077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45924</xdr:rowOff>
    </xdr:from>
    <xdr:to>
      <xdr:col>31</xdr:col>
      <xdr:colOff>85725</xdr:colOff>
      <xdr:row>59</xdr:row>
      <xdr:rowOff>147524</xdr:rowOff>
    </xdr:to>
    <xdr:sp macro="" textlink="">
      <xdr:nvSpPr>
        <xdr:cNvPr id="794" name="円/楕円 793"/>
        <xdr:cNvSpPr/>
      </xdr:nvSpPr>
      <xdr:spPr>
        <a:xfrm>
          <a:off x="21272500" y="101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138651</xdr:rowOff>
    </xdr:from>
    <xdr:ext cx="313932" cy="259045"/>
    <xdr:sp macro="" textlink="">
      <xdr:nvSpPr>
        <xdr:cNvPr id="795" name="テキスト ボックス 794"/>
        <xdr:cNvSpPr txBox="1"/>
      </xdr:nvSpPr>
      <xdr:spPr>
        <a:xfrm>
          <a:off x="21166333" y="102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43833</xdr:rowOff>
    </xdr:from>
    <xdr:to>
      <xdr:col>29</xdr:col>
      <xdr:colOff>568325</xdr:colOff>
      <xdr:row>59</xdr:row>
      <xdr:rowOff>145433</xdr:rowOff>
    </xdr:to>
    <xdr:sp macro="" textlink="">
      <xdr:nvSpPr>
        <xdr:cNvPr id="796" name="円/楕円 795"/>
        <xdr:cNvSpPr/>
      </xdr:nvSpPr>
      <xdr:spPr>
        <a:xfrm>
          <a:off x="20383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136560</xdr:rowOff>
    </xdr:from>
    <xdr:ext cx="378565" cy="259045"/>
    <xdr:sp macro="" textlink="">
      <xdr:nvSpPr>
        <xdr:cNvPr id="797" name="テキスト ボックス 796"/>
        <xdr:cNvSpPr txBox="1"/>
      </xdr:nvSpPr>
      <xdr:spPr>
        <a:xfrm>
          <a:off x="20245017" y="1025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41711</xdr:rowOff>
    </xdr:from>
    <xdr:to>
      <xdr:col>28</xdr:col>
      <xdr:colOff>365125</xdr:colOff>
      <xdr:row>59</xdr:row>
      <xdr:rowOff>143311</xdr:rowOff>
    </xdr:to>
    <xdr:sp macro="" textlink="">
      <xdr:nvSpPr>
        <xdr:cNvPr id="798" name="円/楕円 797"/>
        <xdr:cNvSpPr/>
      </xdr:nvSpPr>
      <xdr:spPr>
        <a:xfrm>
          <a:off x="19494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134438</xdr:rowOff>
    </xdr:from>
    <xdr:ext cx="378565" cy="259045"/>
    <xdr:sp macro="" textlink="">
      <xdr:nvSpPr>
        <xdr:cNvPr id="799" name="テキスト ボックス 798"/>
        <xdr:cNvSpPr txBox="1"/>
      </xdr:nvSpPr>
      <xdr:spPr>
        <a:xfrm>
          <a:off x="19356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37433</xdr:rowOff>
    </xdr:from>
    <xdr:to>
      <xdr:col>27</xdr:col>
      <xdr:colOff>161925</xdr:colOff>
      <xdr:row>59</xdr:row>
      <xdr:rowOff>139033</xdr:rowOff>
    </xdr:to>
    <xdr:sp macro="" textlink="">
      <xdr:nvSpPr>
        <xdr:cNvPr id="800" name="円/楕円 799"/>
        <xdr:cNvSpPr/>
      </xdr:nvSpPr>
      <xdr:spPr>
        <a:xfrm>
          <a:off x="18605500" y="10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130160</xdr:rowOff>
    </xdr:from>
    <xdr:ext cx="378565" cy="259045"/>
    <xdr:sp macro="" textlink="">
      <xdr:nvSpPr>
        <xdr:cNvPr id="801" name="テキスト ボックス 800"/>
        <xdr:cNvSpPr txBox="1"/>
      </xdr:nvSpPr>
      <xdr:spPr>
        <a:xfrm>
          <a:off x="18467017" y="102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5" name="直線コネクタ 824"/>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26"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27" name="直線コネクタ 826"/>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8"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9" name="直線コネクタ 828"/>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157783</xdr:rowOff>
    </xdr:from>
    <xdr:to>
      <xdr:col>32</xdr:col>
      <xdr:colOff>187325</xdr:colOff>
      <xdr:row>77</xdr:row>
      <xdr:rowOff>18709</xdr:rowOff>
    </xdr:to>
    <xdr:cxnSp macro="">
      <xdr:nvCxnSpPr>
        <xdr:cNvPr id="830" name="直線コネクタ 829"/>
        <xdr:cNvCxnSpPr/>
      </xdr:nvCxnSpPr>
      <xdr:spPr>
        <a:xfrm flipV="1">
          <a:off x="21323300" y="13187983"/>
          <a:ext cx="838200" cy="3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31"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2" name="フローチャート : 判断 831"/>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18709</xdr:rowOff>
    </xdr:from>
    <xdr:to>
      <xdr:col>31</xdr:col>
      <xdr:colOff>34925</xdr:colOff>
      <xdr:row>77</xdr:row>
      <xdr:rowOff>20233</xdr:rowOff>
    </xdr:to>
    <xdr:cxnSp macro="">
      <xdr:nvCxnSpPr>
        <xdr:cNvPr id="833" name="直線コネクタ 832"/>
        <xdr:cNvCxnSpPr/>
      </xdr:nvCxnSpPr>
      <xdr:spPr>
        <a:xfrm flipV="1">
          <a:off x="20434300" y="132203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4" name="フローチャート : 判断 833"/>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5" name="テキスト ボックス 834"/>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20233</xdr:rowOff>
    </xdr:from>
    <xdr:to>
      <xdr:col>29</xdr:col>
      <xdr:colOff>517525</xdr:colOff>
      <xdr:row>77</xdr:row>
      <xdr:rowOff>30262</xdr:rowOff>
    </xdr:to>
    <xdr:cxnSp macro="">
      <xdr:nvCxnSpPr>
        <xdr:cNvPr id="836" name="直線コネクタ 835"/>
        <xdr:cNvCxnSpPr/>
      </xdr:nvCxnSpPr>
      <xdr:spPr>
        <a:xfrm flipV="1">
          <a:off x="19545300" y="13221883"/>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7" name="フローチャート : 判断 836"/>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38" name="テキスト ボックス 837"/>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13680</xdr:rowOff>
    </xdr:from>
    <xdr:to>
      <xdr:col>28</xdr:col>
      <xdr:colOff>314325</xdr:colOff>
      <xdr:row>77</xdr:row>
      <xdr:rowOff>30262</xdr:rowOff>
    </xdr:to>
    <xdr:cxnSp macro="">
      <xdr:nvCxnSpPr>
        <xdr:cNvPr id="839" name="直線コネクタ 838"/>
        <xdr:cNvCxnSpPr/>
      </xdr:nvCxnSpPr>
      <xdr:spPr>
        <a:xfrm>
          <a:off x="18656300" y="13215330"/>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0" name="フローチャート : 判断 839"/>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1" name="テキスト ボックス 840"/>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2" name="フローチャート : 判断 841"/>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3" name="テキスト ボックス 842"/>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106983</xdr:rowOff>
    </xdr:from>
    <xdr:to>
      <xdr:col>32</xdr:col>
      <xdr:colOff>238125</xdr:colOff>
      <xdr:row>77</xdr:row>
      <xdr:rowOff>37133</xdr:rowOff>
    </xdr:to>
    <xdr:sp macro="" textlink="">
      <xdr:nvSpPr>
        <xdr:cNvPr id="849" name="円/楕円 848"/>
        <xdr:cNvSpPr/>
      </xdr:nvSpPr>
      <xdr:spPr>
        <a:xfrm>
          <a:off x="22110700" y="131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85410</xdr:rowOff>
    </xdr:from>
    <xdr:ext cx="534377" cy="259045"/>
    <xdr:sp macro="" textlink="">
      <xdr:nvSpPr>
        <xdr:cNvPr id="850" name="繰出金該当値テキスト"/>
        <xdr:cNvSpPr txBox="1"/>
      </xdr:nvSpPr>
      <xdr:spPr>
        <a:xfrm>
          <a:off x="22212300" y="131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139359</xdr:rowOff>
    </xdr:from>
    <xdr:to>
      <xdr:col>31</xdr:col>
      <xdr:colOff>85725</xdr:colOff>
      <xdr:row>77</xdr:row>
      <xdr:rowOff>69509</xdr:rowOff>
    </xdr:to>
    <xdr:sp macro="" textlink="">
      <xdr:nvSpPr>
        <xdr:cNvPr id="851" name="円/楕円 850"/>
        <xdr:cNvSpPr/>
      </xdr:nvSpPr>
      <xdr:spPr>
        <a:xfrm>
          <a:off x="21272500" y="131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60636</xdr:rowOff>
    </xdr:from>
    <xdr:ext cx="534377" cy="259045"/>
    <xdr:sp macro="" textlink="">
      <xdr:nvSpPr>
        <xdr:cNvPr id="852" name="テキスト ボックス 851"/>
        <xdr:cNvSpPr txBox="1"/>
      </xdr:nvSpPr>
      <xdr:spPr>
        <a:xfrm>
          <a:off x="21056111" y="132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140883</xdr:rowOff>
    </xdr:from>
    <xdr:to>
      <xdr:col>29</xdr:col>
      <xdr:colOff>568325</xdr:colOff>
      <xdr:row>77</xdr:row>
      <xdr:rowOff>71033</xdr:rowOff>
    </xdr:to>
    <xdr:sp macro="" textlink="">
      <xdr:nvSpPr>
        <xdr:cNvPr id="853" name="円/楕円 852"/>
        <xdr:cNvSpPr/>
      </xdr:nvSpPr>
      <xdr:spPr>
        <a:xfrm>
          <a:off x="20383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62160</xdr:rowOff>
    </xdr:from>
    <xdr:ext cx="534377" cy="259045"/>
    <xdr:sp macro="" textlink="">
      <xdr:nvSpPr>
        <xdr:cNvPr id="854" name="テキスト ボックス 853"/>
        <xdr:cNvSpPr txBox="1"/>
      </xdr:nvSpPr>
      <xdr:spPr>
        <a:xfrm>
          <a:off x="20167111" y="132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150912</xdr:rowOff>
    </xdr:from>
    <xdr:to>
      <xdr:col>28</xdr:col>
      <xdr:colOff>365125</xdr:colOff>
      <xdr:row>77</xdr:row>
      <xdr:rowOff>81062</xdr:rowOff>
    </xdr:to>
    <xdr:sp macro="" textlink="">
      <xdr:nvSpPr>
        <xdr:cNvPr id="855" name="円/楕円 854"/>
        <xdr:cNvSpPr/>
      </xdr:nvSpPr>
      <xdr:spPr>
        <a:xfrm>
          <a:off x="19494500" y="131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72189</xdr:rowOff>
    </xdr:from>
    <xdr:ext cx="534377" cy="259045"/>
    <xdr:sp macro="" textlink="">
      <xdr:nvSpPr>
        <xdr:cNvPr id="856" name="テキスト ボックス 855"/>
        <xdr:cNvSpPr txBox="1"/>
      </xdr:nvSpPr>
      <xdr:spPr>
        <a:xfrm>
          <a:off x="19278111" y="132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134330</xdr:rowOff>
    </xdr:from>
    <xdr:to>
      <xdr:col>27</xdr:col>
      <xdr:colOff>161925</xdr:colOff>
      <xdr:row>77</xdr:row>
      <xdr:rowOff>64480</xdr:rowOff>
    </xdr:to>
    <xdr:sp macro="" textlink="">
      <xdr:nvSpPr>
        <xdr:cNvPr id="857" name="円/楕円 856"/>
        <xdr:cNvSpPr/>
      </xdr:nvSpPr>
      <xdr:spPr>
        <a:xfrm>
          <a:off x="18605500" y="131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55607</xdr:rowOff>
    </xdr:from>
    <xdr:ext cx="534377" cy="259045"/>
    <xdr:sp macro="" textlink="">
      <xdr:nvSpPr>
        <xdr:cNvPr id="858" name="テキスト ボックス 857"/>
        <xdr:cNvSpPr txBox="1"/>
      </xdr:nvSpPr>
      <xdr:spPr>
        <a:xfrm>
          <a:off x="18389111" y="132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０３，１４９円となっている。主な構成項目である人件費は、住民一人当たり６８，９７８円となっており、平成２３年度から７０，０００円程度で推移している。職員数は多いが、給与水準が低いため、類似団体平均よりも低くなっている。</a:t>
          </a:r>
          <a:endParaRPr kumimoji="1" lang="en-US" altLang="ja-JP" sz="1300">
            <a:latin typeface="ＭＳ Ｐゴシック"/>
          </a:endParaRPr>
        </a:p>
        <a:p>
          <a:r>
            <a:rPr kumimoji="1" lang="ja-JP" altLang="en-US" sz="1300">
              <a:latin typeface="ＭＳ Ｐゴシック"/>
            </a:rPr>
            <a:t>・普通建設事業費は、住民一人当たり６６，０１１円となっており、類似団体平均と比較して低い状況であるが、近年のスマートインターチェンジ建設事業に伴う基盤整備のため、前年度決算と比較すると１０．３％増となっている。スマートインターチェンジ関連事業は最重点事業として、他の事業より優先的に取り組んでいるが、その他の普通建設事業については、その必要性や緊急性等を充分考慮し、全体額が大幅に増えることがない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15,251
15,069
18.16
6,501,328
6,148,426
334,648
4,045,576
5,810,192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152600</xdr:rowOff>
    </xdr:from>
    <xdr:to>
      <xdr:col>6</xdr:col>
      <xdr:colOff>511175</xdr:colOff>
      <xdr:row>37</xdr:row>
      <xdr:rowOff>156028</xdr:rowOff>
    </xdr:to>
    <xdr:cxnSp macro="">
      <xdr:nvCxnSpPr>
        <xdr:cNvPr id="63" name="直線コネクタ 62"/>
        <xdr:cNvCxnSpPr/>
      </xdr:nvCxnSpPr>
      <xdr:spPr>
        <a:xfrm flipV="1">
          <a:off x="3797300" y="6496250"/>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156028</xdr:rowOff>
    </xdr:from>
    <xdr:to>
      <xdr:col>5</xdr:col>
      <xdr:colOff>358775</xdr:colOff>
      <xdr:row>38</xdr:row>
      <xdr:rowOff>6948</xdr:rowOff>
    </xdr:to>
    <xdr:cxnSp macro="">
      <xdr:nvCxnSpPr>
        <xdr:cNvPr id="66" name="直線コネクタ 65"/>
        <xdr:cNvCxnSpPr/>
      </xdr:nvCxnSpPr>
      <xdr:spPr>
        <a:xfrm flipV="1">
          <a:off x="2908300" y="649967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15983</xdr:rowOff>
    </xdr:from>
    <xdr:ext cx="469744" cy="259045"/>
    <xdr:sp macro="" textlink="">
      <xdr:nvSpPr>
        <xdr:cNvPr id="68" name="テキスト ボックス 67"/>
        <xdr:cNvSpPr txBox="1"/>
      </xdr:nvSpPr>
      <xdr:spPr>
        <a:xfrm>
          <a:off x="3562427" y="61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149824</xdr:rowOff>
    </xdr:from>
    <xdr:to>
      <xdr:col>4</xdr:col>
      <xdr:colOff>155575</xdr:colOff>
      <xdr:row>38</xdr:row>
      <xdr:rowOff>6948</xdr:rowOff>
    </xdr:to>
    <xdr:cxnSp macro="">
      <xdr:nvCxnSpPr>
        <xdr:cNvPr id="69" name="直線コネクタ 68"/>
        <xdr:cNvCxnSpPr/>
      </xdr:nvCxnSpPr>
      <xdr:spPr>
        <a:xfrm>
          <a:off x="2019300" y="6493474"/>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24473</xdr:rowOff>
    </xdr:from>
    <xdr:ext cx="469744" cy="259045"/>
    <xdr:sp macro="" textlink="">
      <xdr:nvSpPr>
        <xdr:cNvPr id="71" name="テキスト ボックス 70"/>
        <xdr:cNvSpPr txBox="1"/>
      </xdr:nvSpPr>
      <xdr:spPr>
        <a:xfrm>
          <a:off x="2673427"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114064</xdr:rowOff>
    </xdr:from>
    <xdr:to>
      <xdr:col>2</xdr:col>
      <xdr:colOff>638175</xdr:colOff>
      <xdr:row>37</xdr:row>
      <xdr:rowOff>149824</xdr:rowOff>
    </xdr:to>
    <xdr:cxnSp macro="">
      <xdr:nvCxnSpPr>
        <xdr:cNvPr id="72" name="直線コネクタ 71"/>
        <xdr:cNvCxnSpPr/>
      </xdr:nvCxnSpPr>
      <xdr:spPr>
        <a:xfrm>
          <a:off x="1130300" y="6457714"/>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155429</xdr:rowOff>
    </xdr:from>
    <xdr:ext cx="469744" cy="259045"/>
    <xdr:sp macro="" textlink="">
      <xdr:nvSpPr>
        <xdr:cNvPr id="74" name="テキスト ボックス 73"/>
        <xdr:cNvSpPr txBox="1"/>
      </xdr:nvSpPr>
      <xdr:spPr>
        <a:xfrm>
          <a:off x="1784427" y="61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29862</xdr:rowOff>
    </xdr:from>
    <xdr:ext cx="469744" cy="259045"/>
    <xdr:sp macro="" textlink="">
      <xdr:nvSpPr>
        <xdr:cNvPr id="76" name="テキスト ボックス 75"/>
        <xdr:cNvSpPr txBox="1"/>
      </xdr:nvSpPr>
      <xdr:spPr>
        <a:xfrm>
          <a:off x="895427"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101800</xdr:rowOff>
    </xdr:from>
    <xdr:to>
      <xdr:col>6</xdr:col>
      <xdr:colOff>561975</xdr:colOff>
      <xdr:row>38</xdr:row>
      <xdr:rowOff>31950</xdr:rowOff>
    </xdr:to>
    <xdr:sp macro="" textlink="">
      <xdr:nvSpPr>
        <xdr:cNvPr id="82" name="円/楕円 81"/>
        <xdr:cNvSpPr/>
      </xdr:nvSpPr>
      <xdr:spPr>
        <a:xfrm>
          <a:off x="45847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80227</xdr:rowOff>
    </xdr:from>
    <xdr:ext cx="469744" cy="259045"/>
    <xdr:sp macro="" textlink="">
      <xdr:nvSpPr>
        <xdr:cNvPr id="83" name="議会費該当値テキスト"/>
        <xdr:cNvSpPr txBox="1"/>
      </xdr:nvSpPr>
      <xdr:spPr>
        <a:xfrm>
          <a:off x="4686300" y="642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105228</xdr:rowOff>
    </xdr:from>
    <xdr:to>
      <xdr:col>5</xdr:col>
      <xdr:colOff>409575</xdr:colOff>
      <xdr:row>38</xdr:row>
      <xdr:rowOff>35378</xdr:rowOff>
    </xdr:to>
    <xdr:sp macro="" textlink="">
      <xdr:nvSpPr>
        <xdr:cNvPr id="84" name="円/楕円 83"/>
        <xdr:cNvSpPr/>
      </xdr:nvSpPr>
      <xdr:spPr>
        <a:xfrm>
          <a:off x="3746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26505</xdr:rowOff>
    </xdr:from>
    <xdr:ext cx="469744" cy="259045"/>
    <xdr:sp macro="" textlink="">
      <xdr:nvSpPr>
        <xdr:cNvPr id="85" name="テキスト ボックス 84"/>
        <xdr:cNvSpPr txBox="1"/>
      </xdr:nvSpPr>
      <xdr:spPr>
        <a:xfrm>
          <a:off x="3562427"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127599</xdr:rowOff>
    </xdr:from>
    <xdr:to>
      <xdr:col>4</xdr:col>
      <xdr:colOff>206375</xdr:colOff>
      <xdr:row>38</xdr:row>
      <xdr:rowOff>57748</xdr:rowOff>
    </xdr:to>
    <xdr:sp macro="" textlink="">
      <xdr:nvSpPr>
        <xdr:cNvPr id="86" name="円/楕円 85"/>
        <xdr:cNvSpPr/>
      </xdr:nvSpPr>
      <xdr:spPr>
        <a:xfrm>
          <a:off x="28575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48875</xdr:rowOff>
    </xdr:from>
    <xdr:ext cx="469744" cy="259045"/>
    <xdr:sp macro="" textlink="">
      <xdr:nvSpPr>
        <xdr:cNvPr id="87" name="テキスト ボックス 86"/>
        <xdr:cNvSpPr txBox="1"/>
      </xdr:nvSpPr>
      <xdr:spPr>
        <a:xfrm>
          <a:off x="2673427" y="65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99024</xdr:rowOff>
    </xdr:from>
    <xdr:to>
      <xdr:col>3</xdr:col>
      <xdr:colOff>3175</xdr:colOff>
      <xdr:row>38</xdr:row>
      <xdr:rowOff>29173</xdr:rowOff>
    </xdr:to>
    <xdr:sp macro="" textlink="">
      <xdr:nvSpPr>
        <xdr:cNvPr id="88" name="円/楕円 87"/>
        <xdr:cNvSpPr/>
      </xdr:nvSpPr>
      <xdr:spPr>
        <a:xfrm>
          <a:off x="1968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20300</xdr:rowOff>
    </xdr:from>
    <xdr:ext cx="469744" cy="259045"/>
    <xdr:sp macro="" textlink="">
      <xdr:nvSpPr>
        <xdr:cNvPr id="89" name="テキスト ボックス 88"/>
        <xdr:cNvSpPr txBox="1"/>
      </xdr:nvSpPr>
      <xdr:spPr>
        <a:xfrm>
          <a:off x="1784427" y="653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63264</xdr:rowOff>
    </xdr:from>
    <xdr:to>
      <xdr:col>1</xdr:col>
      <xdr:colOff>485775</xdr:colOff>
      <xdr:row>37</xdr:row>
      <xdr:rowOff>164864</xdr:rowOff>
    </xdr:to>
    <xdr:sp macro="" textlink="">
      <xdr:nvSpPr>
        <xdr:cNvPr id="90" name="円/楕円 89"/>
        <xdr:cNvSpPr/>
      </xdr:nvSpPr>
      <xdr:spPr>
        <a:xfrm>
          <a:off x="1079500" y="64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155991</xdr:rowOff>
    </xdr:from>
    <xdr:ext cx="469744" cy="259045"/>
    <xdr:sp macro="" textlink="">
      <xdr:nvSpPr>
        <xdr:cNvPr id="91" name="テキスト ボックス 90"/>
        <xdr:cNvSpPr txBox="1"/>
      </xdr:nvSpPr>
      <xdr:spPr>
        <a:xfrm>
          <a:off x="895427" y="649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163423</xdr:rowOff>
    </xdr:from>
    <xdr:to>
      <xdr:col>6</xdr:col>
      <xdr:colOff>511175</xdr:colOff>
      <xdr:row>57</xdr:row>
      <xdr:rowOff>169180</xdr:rowOff>
    </xdr:to>
    <xdr:cxnSp macro="">
      <xdr:nvCxnSpPr>
        <xdr:cNvPr id="116" name="直線コネクタ 115"/>
        <xdr:cNvCxnSpPr/>
      </xdr:nvCxnSpPr>
      <xdr:spPr>
        <a:xfrm flipV="1">
          <a:off x="3797300" y="9936073"/>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169180</xdr:rowOff>
    </xdr:from>
    <xdr:to>
      <xdr:col>5</xdr:col>
      <xdr:colOff>358775</xdr:colOff>
      <xdr:row>57</xdr:row>
      <xdr:rowOff>170340</xdr:rowOff>
    </xdr:to>
    <xdr:cxnSp macro="">
      <xdr:nvCxnSpPr>
        <xdr:cNvPr id="119" name="直線コネクタ 118"/>
        <xdr:cNvCxnSpPr/>
      </xdr:nvCxnSpPr>
      <xdr:spPr>
        <a:xfrm flipV="1">
          <a:off x="2908300" y="9941830"/>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20" name="フローチャート : 判断 119"/>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47538</xdr:rowOff>
    </xdr:from>
    <xdr:ext cx="534377" cy="259045"/>
    <xdr:sp macro="" textlink="">
      <xdr:nvSpPr>
        <xdr:cNvPr id="121" name="テキスト ボックス 120"/>
        <xdr:cNvSpPr txBox="1"/>
      </xdr:nvSpPr>
      <xdr:spPr>
        <a:xfrm>
          <a:off x="3530111" y="96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170340</xdr:rowOff>
    </xdr:from>
    <xdr:to>
      <xdr:col>4</xdr:col>
      <xdr:colOff>155575</xdr:colOff>
      <xdr:row>57</xdr:row>
      <xdr:rowOff>171030</xdr:rowOff>
    </xdr:to>
    <xdr:cxnSp macro="">
      <xdr:nvCxnSpPr>
        <xdr:cNvPr id="122" name="直線コネクタ 121"/>
        <xdr:cNvCxnSpPr/>
      </xdr:nvCxnSpPr>
      <xdr:spPr>
        <a:xfrm flipV="1">
          <a:off x="2019300" y="994299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3" name="フローチャート : 判断 122"/>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48366</xdr:rowOff>
    </xdr:from>
    <xdr:ext cx="534377" cy="259045"/>
    <xdr:sp macro="" textlink="">
      <xdr:nvSpPr>
        <xdr:cNvPr id="124" name="テキスト ボックス 123"/>
        <xdr:cNvSpPr txBox="1"/>
      </xdr:nvSpPr>
      <xdr:spPr>
        <a:xfrm>
          <a:off x="2641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171030</xdr:rowOff>
    </xdr:from>
    <xdr:to>
      <xdr:col>2</xdr:col>
      <xdr:colOff>638175</xdr:colOff>
      <xdr:row>58</xdr:row>
      <xdr:rowOff>722</xdr:rowOff>
    </xdr:to>
    <xdr:cxnSp macro="">
      <xdr:nvCxnSpPr>
        <xdr:cNvPr id="125" name="直線コネクタ 124"/>
        <xdr:cNvCxnSpPr/>
      </xdr:nvCxnSpPr>
      <xdr:spPr>
        <a:xfrm flipV="1">
          <a:off x="1130300" y="994368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6" name="フローチャート : 判断 125"/>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2662</xdr:rowOff>
    </xdr:from>
    <xdr:ext cx="599010" cy="259045"/>
    <xdr:sp macro="" textlink="">
      <xdr:nvSpPr>
        <xdr:cNvPr id="127" name="テキスト ボックス 126"/>
        <xdr:cNvSpPr txBox="1"/>
      </xdr:nvSpPr>
      <xdr:spPr>
        <a:xfrm>
          <a:off x="1719794" y="96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8" name="フローチャート : 判断 127"/>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44795</xdr:rowOff>
    </xdr:from>
    <xdr:ext cx="534377" cy="259045"/>
    <xdr:sp macro="" textlink="">
      <xdr:nvSpPr>
        <xdr:cNvPr id="129" name="テキスト ボックス 128"/>
        <xdr:cNvSpPr txBox="1"/>
      </xdr:nvSpPr>
      <xdr:spPr>
        <a:xfrm>
          <a:off x="863111" y="96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112623</xdr:rowOff>
    </xdr:from>
    <xdr:to>
      <xdr:col>6</xdr:col>
      <xdr:colOff>561975</xdr:colOff>
      <xdr:row>58</xdr:row>
      <xdr:rowOff>42773</xdr:rowOff>
    </xdr:to>
    <xdr:sp macro="" textlink="">
      <xdr:nvSpPr>
        <xdr:cNvPr id="135" name="円/楕円 134"/>
        <xdr:cNvSpPr/>
      </xdr:nvSpPr>
      <xdr:spPr>
        <a:xfrm>
          <a:off x="4584700" y="98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118380</xdr:rowOff>
    </xdr:from>
    <xdr:to>
      <xdr:col>5</xdr:col>
      <xdr:colOff>409575</xdr:colOff>
      <xdr:row>58</xdr:row>
      <xdr:rowOff>48530</xdr:rowOff>
    </xdr:to>
    <xdr:sp macro="" textlink="">
      <xdr:nvSpPr>
        <xdr:cNvPr id="137" name="円/楕円 136"/>
        <xdr:cNvSpPr/>
      </xdr:nvSpPr>
      <xdr:spPr>
        <a:xfrm>
          <a:off x="3746500" y="98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39657</xdr:rowOff>
    </xdr:from>
    <xdr:ext cx="534377" cy="259045"/>
    <xdr:sp macro="" textlink="">
      <xdr:nvSpPr>
        <xdr:cNvPr id="138" name="テキスト ボックス 137"/>
        <xdr:cNvSpPr txBox="1"/>
      </xdr:nvSpPr>
      <xdr:spPr>
        <a:xfrm>
          <a:off x="3530111" y="998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119540</xdr:rowOff>
    </xdr:from>
    <xdr:to>
      <xdr:col>4</xdr:col>
      <xdr:colOff>206375</xdr:colOff>
      <xdr:row>58</xdr:row>
      <xdr:rowOff>49690</xdr:rowOff>
    </xdr:to>
    <xdr:sp macro="" textlink="">
      <xdr:nvSpPr>
        <xdr:cNvPr id="139" name="円/楕円 138"/>
        <xdr:cNvSpPr/>
      </xdr:nvSpPr>
      <xdr:spPr>
        <a:xfrm>
          <a:off x="2857500" y="98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40817</xdr:rowOff>
    </xdr:from>
    <xdr:ext cx="534377" cy="259045"/>
    <xdr:sp macro="" textlink="">
      <xdr:nvSpPr>
        <xdr:cNvPr id="140" name="テキスト ボックス 139"/>
        <xdr:cNvSpPr txBox="1"/>
      </xdr:nvSpPr>
      <xdr:spPr>
        <a:xfrm>
          <a:off x="2641111" y="99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120230</xdr:rowOff>
    </xdr:from>
    <xdr:to>
      <xdr:col>3</xdr:col>
      <xdr:colOff>3175</xdr:colOff>
      <xdr:row>58</xdr:row>
      <xdr:rowOff>50380</xdr:rowOff>
    </xdr:to>
    <xdr:sp macro="" textlink="">
      <xdr:nvSpPr>
        <xdr:cNvPr id="141" name="円/楕円 140"/>
        <xdr:cNvSpPr/>
      </xdr:nvSpPr>
      <xdr:spPr>
        <a:xfrm>
          <a:off x="1968500" y="98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41507</xdr:rowOff>
    </xdr:from>
    <xdr:ext cx="534377" cy="259045"/>
    <xdr:sp macro="" textlink="">
      <xdr:nvSpPr>
        <xdr:cNvPr id="142" name="テキスト ボックス 141"/>
        <xdr:cNvSpPr txBox="1"/>
      </xdr:nvSpPr>
      <xdr:spPr>
        <a:xfrm>
          <a:off x="1752111" y="99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121372</xdr:rowOff>
    </xdr:from>
    <xdr:to>
      <xdr:col>1</xdr:col>
      <xdr:colOff>485775</xdr:colOff>
      <xdr:row>58</xdr:row>
      <xdr:rowOff>51522</xdr:rowOff>
    </xdr:to>
    <xdr:sp macro="" textlink="">
      <xdr:nvSpPr>
        <xdr:cNvPr id="143" name="円/楕円 142"/>
        <xdr:cNvSpPr/>
      </xdr:nvSpPr>
      <xdr:spPr>
        <a:xfrm>
          <a:off x="1079500" y="98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42649</xdr:rowOff>
    </xdr:from>
    <xdr:ext cx="534377" cy="259045"/>
    <xdr:sp macro="" textlink="">
      <xdr:nvSpPr>
        <xdr:cNvPr id="144" name="テキスト ボックス 143"/>
        <xdr:cNvSpPr txBox="1"/>
      </xdr:nvSpPr>
      <xdr:spPr>
        <a:xfrm>
          <a:off x="863111" y="998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66064</xdr:rowOff>
    </xdr:from>
    <xdr:to>
      <xdr:col>6</xdr:col>
      <xdr:colOff>511175</xdr:colOff>
      <xdr:row>78</xdr:row>
      <xdr:rowOff>71782</xdr:rowOff>
    </xdr:to>
    <xdr:cxnSp macro="">
      <xdr:nvCxnSpPr>
        <xdr:cNvPr id="175" name="直線コネクタ 174"/>
        <xdr:cNvCxnSpPr/>
      </xdr:nvCxnSpPr>
      <xdr:spPr>
        <a:xfrm>
          <a:off x="3797300" y="13439164"/>
          <a:ext cx="8382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66064</xdr:rowOff>
    </xdr:from>
    <xdr:to>
      <xdr:col>5</xdr:col>
      <xdr:colOff>358775</xdr:colOff>
      <xdr:row>78</xdr:row>
      <xdr:rowOff>82652</xdr:rowOff>
    </xdr:to>
    <xdr:cxnSp macro="">
      <xdr:nvCxnSpPr>
        <xdr:cNvPr id="178" name="直線コネクタ 177"/>
        <xdr:cNvCxnSpPr/>
      </xdr:nvCxnSpPr>
      <xdr:spPr>
        <a:xfrm flipV="1">
          <a:off x="2908300" y="13439164"/>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169160</xdr:rowOff>
    </xdr:from>
    <xdr:to>
      <xdr:col>5</xdr:col>
      <xdr:colOff>409575</xdr:colOff>
      <xdr:row>78</xdr:row>
      <xdr:rowOff>99310</xdr:rowOff>
    </xdr:to>
    <xdr:sp macro="" textlink="">
      <xdr:nvSpPr>
        <xdr:cNvPr id="179" name="フローチャート : 判断 178"/>
        <xdr:cNvSpPr/>
      </xdr:nvSpPr>
      <xdr:spPr>
        <a:xfrm>
          <a:off x="3746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115837</xdr:rowOff>
    </xdr:from>
    <xdr:ext cx="599010" cy="259045"/>
    <xdr:sp macro="" textlink="">
      <xdr:nvSpPr>
        <xdr:cNvPr id="180" name="テキスト ボックス 179"/>
        <xdr:cNvSpPr txBox="1"/>
      </xdr:nvSpPr>
      <xdr:spPr>
        <a:xfrm>
          <a:off x="3497794" y="131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73502</xdr:rowOff>
    </xdr:from>
    <xdr:to>
      <xdr:col>4</xdr:col>
      <xdr:colOff>155575</xdr:colOff>
      <xdr:row>78</xdr:row>
      <xdr:rowOff>82652</xdr:rowOff>
    </xdr:to>
    <xdr:cxnSp macro="">
      <xdr:nvCxnSpPr>
        <xdr:cNvPr id="181" name="直線コネクタ 180"/>
        <xdr:cNvCxnSpPr/>
      </xdr:nvCxnSpPr>
      <xdr:spPr>
        <a:xfrm>
          <a:off x="2019300" y="13446602"/>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20577</xdr:rowOff>
    </xdr:from>
    <xdr:to>
      <xdr:col>4</xdr:col>
      <xdr:colOff>206375</xdr:colOff>
      <xdr:row>78</xdr:row>
      <xdr:rowOff>122177</xdr:rowOff>
    </xdr:to>
    <xdr:sp macro="" textlink="">
      <xdr:nvSpPr>
        <xdr:cNvPr id="182" name="フローチャート : 判断 181"/>
        <xdr:cNvSpPr/>
      </xdr:nvSpPr>
      <xdr:spPr>
        <a:xfrm>
          <a:off x="2857500" y="1339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138704</xdr:rowOff>
    </xdr:from>
    <xdr:ext cx="599010" cy="259045"/>
    <xdr:sp macro="" textlink="">
      <xdr:nvSpPr>
        <xdr:cNvPr id="183" name="テキスト ボックス 182"/>
        <xdr:cNvSpPr txBox="1"/>
      </xdr:nvSpPr>
      <xdr:spPr>
        <a:xfrm>
          <a:off x="2608794" y="1316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73502</xdr:rowOff>
    </xdr:from>
    <xdr:to>
      <xdr:col>2</xdr:col>
      <xdr:colOff>638175</xdr:colOff>
      <xdr:row>78</xdr:row>
      <xdr:rowOff>73546</xdr:rowOff>
    </xdr:to>
    <xdr:cxnSp macro="">
      <xdr:nvCxnSpPr>
        <xdr:cNvPr id="184" name="直線コネクタ 183"/>
        <xdr:cNvCxnSpPr/>
      </xdr:nvCxnSpPr>
      <xdr:spPr>
        <a:xfrm flipV="1">
          <a:off x="1130300" y="13446602"/>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xdr:rowOff>
    </xdr:from>
    <xdr:to>
      <xdr:col>3</xdr:col>
      <xdr:colOff>3175</xdr:colOff>
      <xdr:row>78</xdr:row>
      <xdr:rowOff>101617</xdr:rowOff>
    </xdr:to>
    <xdr:sp macro="" textlink="">
      <xdr:nvSpPr>
        <xdr:cNvPr id="185" name="フローチャート : 判断 184"/>
        <xdr:cNvSpPr/>
      </xdr:nvSpPr>
      <xdr:spPr>
        <a:xfrm>
          <a:off x="1968500" y="1337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86" name="テキスト ボックス 185"/>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3772</xdr:rowOff>
    </xdr:from>
    <xdr:to>
      <xdr:col>1</xdr:col>
      <xdr:colOff>485775</xdr:colOff>
      <xdr:row>78</xdr:row>
      <xdr:rowOff>105372</xdr:rowOff>
    </xdr:to>
    <xdr:sp macro="" textlink="">
      <xdr:nvSpPr>
        <xdr:cNvPr id="187" name="フローチャート : 判断 186"/>
        <xdr:cNvSpPr/>
      </xdr:nvSpPr>
      <xdr:spPr>
        <a:xfrm>
          <a:off x="1079500" y="1337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121899</xdr:rowOff>
    </xdr:from>
    <xdr:ext cx="599010" cy="259045"/>
    <xdr:sp macro="" textlink="">
      <xdr:nvSpPr>
        <xdr:cNvPr id="188" name="テキスト ボックス 187"/>
        <xdr:cNvSpPr txBox="1"/>
      </xdr:nvSpPr>
      <xdr:spPr>
        <a:xfrm>
          <a:off x="830794" y="131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20982</xdr:rowOff>
    </xdr:from>
    <xdr:to>
      <xdr:col>6</xdr:col>
      <xdr:colOff>561975</xdr:colOff>
      <xdr:row>78</xdr:row>
      <xdr:rowOff>122582</xdr:rowOff>
    </xdr:to>
    <xdr:sp macro="" textlink="">
      <xdr:nvSpPr>
        <xdr:cNvPr id="194" name="円/楕円 193"/>
        <xdr:cNvSpPr/>
      </xdr:nvSpPr>
      <xdr:spPr>
        <a:xfrm>
          <a:off x="4584700" y="133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123745</xdr:rowOff>
    </xdr:from>
    <xdr:ext cx="599010" cy="259045"/>
    <xdr:sp macro="" textlink="">
      <xdr:nvSpPr>
        <xdr:cNvPr id="195" name="民生費該当値テキスト"/>
        <xdr:cNvSpPr txBox="1"/>
      </xdr:nvSpPr>
      <xdr:spPr>
        <a:xfrm>
          <a:off x="4686300" y="133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15264</xdr:rowOff>
    </xdr:from>
    <xdr:to>
      <xdr:col>5</xdr:col>
      <xdr:colOff>409575</xdr:colOff>
      <xdr:row>78</xdr:row>
      <xdr:rowOff>116864</xdr:rowOff>
    </xdr:to>
    <xdr:sp macro="" textlink="">
      <xdr:nvSpPr>
        <xdr:cNvPr id="196" name="円/楕円 195"/>
        <xdr:cNvSpPr/>
      </xdr:nvSpPr>
      <xdr:spPr>
        <a:xfrm>
          <a:off x="3746500" y="133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107991</xdr:rowOff>
    </xdr:from>
    <xdr:ext cx="599010" cy="259045"/>
    <xdr:sp macro="" textlink="">
      <xdr:nvSpPr>
        <xdr:cNvPr id="197" name="テキスト ボックス 196"/>
        <xdr:cNvSpPr txBox="1"/>
      </xdr:nvSpPr>
      <xdr:spPr>
        <a:xfrm>
          <a:off x="3497794" y="1348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31852</xdr:rowOff>
    </xdr:from>
    <xdr:to>
      <xdr:col>4</xdr:col>
      <xdr:colOff>206375</xdr:colOff>
      <xdr:row>78</xdr:row>
      <xdr:rowOff>133452</xdr:rowOff>
    </xdr:to>
    <xdr:sp macro="" textlink="">
      <xdr:nvSpPr>
        <xdr:cNvPr id="198" name="円/楕円 197"/>
        <xdr:cNvSpPr/>
      </xdr:nvSpPr>
      <xdr:spPr>
        <a:xfrm>
          <a:off x="2857500" y="134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124579</xdr:rowOff>
    </xdr:from>
    <xdr:ext cx="599010" cy="259045"/>
    <xdr:sp macro="" textlink="">
      <xdr:nvSpPr>
        <xdr:cNvPr id="199" name="テキスト ボックス 198"/>
        <xdr:cNvSpPr txBox="1"/>
      </xdr:nvSpPr>
      <xdr:spPr>
        <a:xfrm>
          <a:off x="2608794" y="1349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22702</xdr:rowOff>
    </xdr:from>
    <xdr:to>
      <xdr:col>3</xdr:col>
      <xdr:colOff>3175</xdr:colOff>
      <xdr:row>78</xdr:row>
      <xdr:rowOff>124302</xdr:rowOff>
    </xdr:to>
    <xdr:sp macro="" textlink="">
      <xdr:nvSpPr>
        <xdr:cNvPr id="200" name="円/楕円 199"/>
        <xdr:cNvSpPr/>
      </xdr:nvSpPr>
      <xdr:spPr>
        <a:xfrm>
          <a:off x="1968500" y="133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115429</xdr:rowOff>
    </xdr:from>
    <xdr:ext cx="599010" cy="259045"/>
    <xdr:sp macro="" textlink="">
      <xdr:nvSpPr>
        <xdr:cNvPr id="201" name="テキスト ボックス 200"/>
        <xdr:cNvSpPr txBox="1"/>
      </xdr:nvSpPr>
      <xdr:spPr>
        <a:xfrm>
          <a:off x="1719794" y="1348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22746</xdr:rowOff>
    </xdr:from>
    <xdr:to>
      <xdr:col>1</xdr:col>
      <xdr:colOff>485775</xdr:colOff>
      <xdr:row>78</xdr:row>
      <xdr:rowOff>124346</xdr:rowOff>
    </xdr:to>
    <xdr:sp macro="" textlink="">
      <xdr:nvSpPr>
        <xdr:cNvPr id="202" name="円/楕円 201"/>
        <xdr:cNvSpPr/>
      </xdr:nvSpPr>
      <xdr:spPr>
        <a:xfrm>
          <a:off x="1079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115473</xdr:rowOff>
    </xdr:from>
    <xdr:ext cx="599010" cy="259045"/>
    <xdr:sp macro="" textlink="">
      <xdr:nvSpPr>
        <xdr:cNvPr id="203" name="テキスト ボックス 202"/>
        <xdr:cNvSpPr txBox="1"/>
      </xdr:nvSpPr>
      <xdr:spPr>
        <a:xfrm>
          <a:off x="830794" y="1348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69314</xdr:rowOff>
    </xdr:from>
    <xdr:to>
      <xdr:col>6</xdr:col>
      <xdr:colOff>511175</xdr:colOff>
      <xdr:row>97</xdr:row>
      <xdr:rowOff>72394</xdr:rowOff>
    </xdr:to>
    <xdr:cxnSp macro="">
      <xdr:nvCxnSpPr>
        <xdr:cNvPr id="228" name="直線コネクタ 227"/>
        <xdr:cNvCxnSpPr/>
      </xdr:nvCxnSpPr>
      <xdr:spPr>
        <a:xfrm>
          <a:off x="3797300" y="16699964"/>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67177</xdr:rowOff>
    </xdr:from>
    <xdr:to>
      <xdr:col>5</xdr:col>
      <xdr:colOff>358775</xdr:colOff>
      <xdr:row>97</xdr:row>
      <xdr:rowOff>69314</xdr:rowOff>
    </xdr:to>
    <xdr:cxnSp macro="">
      <xdr:nvCxnSpPr>
        <xdr:cNvPr id="231" name="直線コネクタ 230"/>
        <xdr:cNvCxnSpPr/>
      </xdr:nvCxnSpPr>
      <xdr:spPr>
        <a:xfrm>
          <a:off x="2908300" y="1669782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2" name="フローチャート : 判断 231"/>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26844</xdr:rowOff>
    </xdr:from>
    <xdr:ext cx="534377" cy="259045"/>
    <xdr:sp macro="" textlink="">
      <xdr:nvSpPr>
        <xdr:cNvPr id="233" name="テキスト ボックス 232"/>
        <xdr:cNvSpPr txBox="1"/>
      </xdr:nvSpPr>
      <xdr:spPr>
        <a:xfrm>
          <a:off x="3530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59587</xdr:rowOff>
    </xdr:from>
    <xdr:to>
      <xdr:col>4</xdr:col>
      <xdr:colOff>155575</xdr:colOff>
      <xdr:row>97</xdr:row>
      <xdr:rowOff>67177</xdr:rowOff>
    </xdr:to>
    <xdr:cxnSp macro="">
      <xdr:nvCxnSpPr>
        <xdr:cNvPr id="234" name="直線コネクタ 233"/>
        <xdr:cNvCxnSpPr/>
      </xdr:nvCxnSpPr>
      <xdr:spPr>
        <a:xfrm>
          <a:off x="2019300" y="16690237"/>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5" name="フローチャート : 判断 234"/>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17701</xdr:rowOff>
    </xdr:from>
    <xdr:ext cx="534377" cy="259045"/>
    <xdr:sp macro="" textlink="">
      <xdr:nvSpPr>
        <xdr:cNvPr id="236" name="テキスト ボックス 235"/>
        <xdr:cNvSpPr txBox="1"/>
      </xdr:nvSpPr>
      <xdr:spPr>
        <a:xfrm>
          <a:off x="2641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59587</xdr:rowOff>
    </xdr:from>
    <xdr:to>
      <xdr:col>2</xdr:col>
      <xdr:colOff>638175</xdr:colOff>
      <xdr:row>97</xdr:row>
      <xdr:rowOff>60661</xdr:rowOff>
    </xdr:to>
    <xdr:cxnSp macro="">
      <xdr:nvCxnSpPr>
        <xdr:cNvPr id="237" name="直線コネクタ 236"/>
        <xdr:cNvCxnSpPr/>
      </xdr:nvCxnSpPr>
      <xdr:spPr>
        <a:xfrm flipV="1">
          <a:off x="1130300" y="16690237"/>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38" name="フローチャート : 判断 237"/>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27512</xdr:rowOff>
    </xdr:from>
    <xdr:ext cx="534377" cy="259045"/>
    <xdr:sp macro="" textlink="">
      <xdr:nvSpPr>
        <xdr:cNvPr id="239" name="テキスト ボックス 238"/>
        <xdr:cNvSpPr txBox="1"/>
      </xdr:nvSpPr>
      <xdr:spPr>
        <a:xfrm>
          <a:off x="1752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0" name="フローチャート : 判断 239"/>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1" name="テキスト ボックス 240"/>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21594</xdr:rowOff>
    </xdr:from>
    <xdr:to>
      <xdr:col>6</xdr:col>
      <xdr:colOff>561975</xdr:colOff>
      <xdr:row>97</xdr:row>
      <xdr:rowOff>123194</xdr:rowOff>
    </xdr:to>
    <xdr:sp macro="" textlink="">
      <xdr:nvSpPr>
        <xdr:cNvPr id="247" name="円/楕円 246"/>
        <xdr:cNvSpPr/>
      </xdr:nvSpPr>
      <xdr:spPr>
        <a:xfrm>
          <a:off x="4584700" y="166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107971</xdr:rowOff>
    </xdr:from>
    <xdr:ext cx="534377" cy="259045"/>
    <xdr:sp macro="" textlink="">
      <xdr:nvSpPr>
        <xdr:cNvPr id="248" name="衛生費該当値テキスト"/>
        <xdr:cNvSpPr txBox="1"/>
      </xdr:nvSpPr>
      <xdr:spPr>
        <a:xfrm>
          <a:off x="4686300" y="165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18514</xdr:rowOff>
    </xdr:from>
    <xdr:to>
      <xdr:col>5</xdr:col>
      <xdr:colOff>409575</xdr:colOff>
      <xdr:row>97</xdr:row>
      <xdr:rowOff>120114</xdr:rowOff>
    </xdr:to>
    <xdr:sp macro="" textlink="">
      <xdr:nvSpPr>
        <xdr:cNvPr id="249" name="円/楕円 248"/>
        <xdr:cNvSpPr/>
      </xdr:nvSpPr>
      <xdr:spPr>
        <a:xfrm>
          <a:off x="3746500" y="166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111241</xdr:rowOff>
    </xdr:from>
    <xdr:ext cx="534377" cy="259045"/>
    <xdr:sp macro="" textlink="">
      <xdr:nvSpPr>
        <xdr:cNvPr id="250" name="テキスト ボックス 249"/>
        <xdr:cNvSpPr txBox="1"/>
      </xdr:nvSpPr>
      <xdr:spPr>
        <a:xfrm>
          <a:off x="3530111" y="167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16377</xdr:rowOff>
    </xdr:from>
    <xdr:to>
      <xdr:col>4</xdr:col>
      <xdr:colOff>206375</xdr:colOff>
      <xdr:row>97</xdr:row>
      <xdr:rowOff>117977</xdr:rowOff>
    </xdr:to>
    <xdr:sp macro="" textlink="">
      <xdr:nvSpPr>
        <xdr:cNvPr id="251" name="円/楕円 250"/>
        <xdr:cNvSpPr/>
      </xdr:nvSpPr>
      <xdr:spPr>
        <a:xfrm>
          <a:off x="2857500" y="166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109104</xdr:rowOff>
    </xdr:from>
    <xdr:ext cx="534377" cy="259045"/>
    <xdr:sp macro="" textlink="">
      <xdr:nvSpPr>
        <xdr:cNvPr id="252" name="テキスト ボックス 251"/>
        <xdr:cNvSpPr txBox="1"/>
      </xdr:nvSpPr>
      <xdr:spPr>
        <a:xfrm>
          <a:off x="2641111" y="167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8787</xdr:rowOff>
    </xdr:from>
    <xdr:to>
      <xdr:col>3</xdr:col>
      <xdr:colOff>3175</xdr:colOff>
      <xdr:row>97</xdr:row>
      <xdr:rowOff>110387</xdr:rowOff>
    </xdr:to>
    <xdr:sp macro="" textlink="">
      <xdr:nvSpPr>
        <xdr:cNvPr id="253" name="円/楕円 252"/>
        <xdr:cNvSpPr/>
      </xdr:nvSpPr>
      <xdr:spPr>
        <a:xfrm>
          <a:off x="1968500" y="166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101514</xdr:rowOff>
    </xdr:from>
    <xdr:ext cx="534377" cy="259045"/>
    <xdr:sp macro="" textlink="">
      <xdr:nvSpPr>
        <xdr:cNvPr id="254" name="テキスト ボックス 253"/>
        <xdr:cNvSpPr txBox="1"/>
      </xdr:nvSpPr>
      <xdr:spPr>
        <a:xfrm>
          <a:off x="1752111" y="1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9861</xdr:rowOff>
    </xdr:from>
    <xdr:to>
      <xdr:col>1</xdr:col>
      <xdr:colOff>485775</xdr:colOff>
      <xdr:row>97</xdr:row>
      <xdr:rowOff>111461</xdr:rowOff>
    </xdr:to>
    <xdr:sp macro="" textlink="">
      <xdr:nvSpPr>
        <xdr:cNvPr id="255" name="円/楕円 254"/>
        <xdr:cNvSpPr/>
      </xdr:nvSpPr>
      <xdr:spPr>
        <a:xfrm>
          <a:off x="1079500" y="1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102588</xdr:rowOff>
    </xdr:from>
    <xdr:ext cx="534377" cy="259045"/>
    <xdr:sp macro="" textlink="">
      <xdr:nvSpPr>
        <xdr:cNvPr id="256" name="テキスト ボックス 255"/>
        <xdr:cNvSpPr txBox="1"/>
      </xdr:nvSpPr>
      <xdr:spPr>
        <a:xfrm>
          <a:off x="863111" y="167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169799</xdr:rowOff>
    </xdr:from>
    <xdr:to>
      <xdr:col>15</xdr:col>
      <xdr:colOff>180975</xdr:colOff>
      <xdr:row>38</xdr:row>
      <xdr:rowOff>169926</xdr:rowOff>
    </xdr:to>
    <xdr:cxnSp macro="">
      <xdr:nvCxnSpPr>
        <xdr:cNvPr id="285" name="直線コネクタ 284"/>
        <xdr:cNvCxnSpPr/>
      </xdr:nvCxnSpPr>
      <xdr:spPr>
        <a:xfrm flipV="1">
          <a:off x="9639300" y="668489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112395</xdr:rowOff>
    </xdr:from>
    <xdr:to>
      <xdr:col>14</xdr:col>
      <xdr:colOff>28575</xdr:colOff>
      <xdr:row>38</xdr:row>
      <xdr:rowOff>169926</xdr:rowOff>
    </xdr:to>
    <xdr:cxnSp macro="">
      <xdr:nvCxnSpPr>
        <xdr:cNvPr id="288" name="直線コネクタ 287"/>
        <xdr:cNvCxnSpPr/>
      </xdr:nvCxnSpPr>
      <xdr:spPr>
        <a:xfrm>
          <a:off x="8750300" y="662749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89" name="フローチャート : 判断 288"/>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106697</xdr:rowOff>
    </xdr:from>
    <xdr:ext cx="469744" cy="259045"/>
    <xdr:sp macro="" textlink="">
      <xdr:nvSpPr>
        <xdr:cNvPr id="290" name="テキスト ボックス 289"/>
        <xdr:cNvSpPr txBox="1"/>
      </xdr:nvSpPr>
      <xdr:spPr>
        <a:xfrm>
          <a:off x="9404427"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112395</xdr:rowOff>
    </xdr:from>
    <xdr:to>
      <xdr:col>12</xdr:col>
      <xdr:colOff>511175</xdr:colOff>
      <xdr:row>38</xdr:row>
      <xdr:rowOff>114046</xdr:rowOff>
    </xdr:to>
    <xdr:cxnSp macro="">
      <xdr:nvCxnSpPr>
        <xdr:cNvPr id="291" name="直線コネクタ 290"/>
        <xdr:cNvCxnSpPr/>
      </xdr:nvCxnSpPr>
      <xdr:spPr>
        <a:xfrm flipV="1">
          <a:off x="7861300" y="66274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292" name="フローチャート : 判断 291"/>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54373</xdr:rowOff>
    </xdr:from>
    <xdr:ext cx="469744" cy="259045"/>
    <xdr:sp macro="" textlink="">
      <xdr:nvSpPr>
        <xdr:cNvPr id="293" name="テキスト ボックス 292"/>
        <xdr:cNvSpPr txBox="1"/>
      </xdr:nvSpPr>
      <xdr:spPr>
        <a:xfrm>
          <a:off x="8515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113030</xdr:rowOff>
    </xdr:from>
    <xdr:to>
      <xdr:col>11</xdr:col>
      <xdr:colOff>307975</xdr:colOff>
      <xdr:row>38</xdr:row>
      <xdr:rowOff>114046</xdr:rowOff>
    </xdr:to>
    <xdr:cxnSp macro="">
      <xdr:nvCxnSpPr>
        <xdr:cNvPr id="294" name="直線コネクタ 293"/>
        <xdr:cNvCxnSpPr/>
      </xdr:nvCxnSpPr>
      <xdr:spPr>
        <a:xfrm>
          <a:off x="6972300" y="66281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295" name="フローチャート : 判断 294"/>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109491</xdr:rowOff>
    </xdr:from>
    <xdr:ext cx="469744" cy="259045"/>
    <xdr:sp macro="" textlink="">
      <xdr:nvSpPr>
        <xdr:cNvPr id="296" name="テキスト ボックス 295"/>
        <xdr:cNvSpPr txBox="1"/>
      </xdr:nvSpPr>
      <xdr:spPr>
        <a:xfrm>
          <a:off x="76264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297" name="フローチャート : 判断 296"/>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170324</xdr:rowOff>
    </xdr:from>
    <xdr:ext cx="469744" cy="259045"/>
    <xdr:sp macro="" textlink="">
      <xdr:nvSpPr>
        <xdr:cNvPr id="298" name="テキスト ボックス 297"/>
        <xdr:cNvSpPr txBox="1"/>
      </xdr:nvSpPr>
      <xdr:spPr>
        <a:xfrm>
          <a:off x="6737427" y="59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118999</xdr:rowOff>
    </xdr:from>
    <xdr:to>
      <xdr:col>15</xdr:col>
      <xdr:colOff>231775</xdr:colOff>
      <xdr:row>39</xdr:row>
      <xdr:rowOff>49149</xdr:rowOff>
    </xdr:to>
    <xdr:sp macro="" textlink="">
      <xdr:nvSpPr>
        <xdr:cNvPr id="304" name="円/楕円 303"/>
        <xdr:cNvSpPr/>
      </xdr:nvSpPr>
      <xdr:spPr>
        <a:xfrm>
          <a:off x="104267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33926</xdr:rowOff>
    </xdr:from>
    <xdr:ext cx="378565" cy="259045"/>
    <xdr:sp macro="" textlink="">
      <xdr:nvSpPr>
        <xdr:cNvPr id="305" name="労働費該当値テキスト"/>
        <xdr:cNvSpPr txBox="1"/>
      </xdr:nvSpPr>
      <xdr:spPr>
        <a:xfrm>
          <a:off x="10528300" y="654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119126</xdr:rowOff>
    </xdr:from>
    <xdr:to>
      <xdr:col>14</xdr:col>
      <xdr:colOff>79375</xdr:colOff>
      <xdr:row>39</xdr:row>
      <xdr:rowOff>49276</xdr:rowOff>
    </xdr:to>
    <xdr:sp macro="" textlink="">
      <xdr:nvSpPr>
        <xdr:cNvPr id="306" name="円/楕円 305"/>
        <xdr:cNvSpPr/>
      </xdr:nvSpPr>
      <xdr:spPr>
        <a:xfrm>
          <a:off x="958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40403</xdr:rowOff>
    </xdr:from>
    <xdr:ext cx="378565" cy="259045"/>
    <xdr:sp macro="" textlink="">
      <xdr:nvSpPr>
        <xdr:cNvPr id="307" name="テキスト ボックス 306"/>
        <xdr:cNvSpPr txBox="1"/>
      </xdr:nvSpPr>
      <xdr:spPr>
        <a:xfrm>
          <a:off x="9450017" y="672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61595</xdr:rowOff>
    </xdr:from>
    <xdr:to>
      <xdr:col>12</xdr:col>
      <xdr:colOff>561975</xdr:colOff>
      <xdr:row>38</xdr:row>
      <xdr:rowOff>163195</xdr:rowOff>
    </xdr:to>
    <xdr:sp macro="" textlink="">
      <xdr:nvSpPr>
        <xdr:cNvPr id="308" name="円/楕円 307"/>
        <xdr:cNvSpPr/>
      </xdr:nvSpPr>
      <xdr:spPr>
        <a:xfrm>
          <a:off x="8699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154322</xdr:rowOff>
    </xdr:from>
    <xdr:ext cx="378565" cy="259045"/>
    <xdr:sp macro="" textlink="">
      <xdr:nvSpPr>
        <xdr:cNvPr id="309" name="テキスト ボックス 308"/>
        <xdr:cNvSpPr txBox="1"/>
      </xdr:nvSpPr>
      <xdr:spPr>
        <a:xfrm>
          <a:off x="8561017" y="66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63246</xdr:rowOff>
    </xdr:from>
    <xdr:to>
      <xdr:col>11</xdr:col>
      <xdr:colOff>358775</xdr:colOff>
      <xdr:row>38</xdr:row>
      <xdr:rowOff>164846</xdr:rowOff>
    </xdr:to>
    <xdr:sp macro="" textlink="">
      <xdr:nvSpPr>
        <xdr:cNvPr id="310" name="円/楕円 309"/>
        <xdr:cNvSpPr/>
      </xdr:nvSpPr>
      <xdr:spPr>
        <a:xfrm>
          <a:off x="7810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155973</xdr:rowOff>
    </xdr:from>
    <xdr:ext cx="378565" cy="259045"/>
    <xdr:sp macro="" textlink="">
      <xdr:nvSpPr>
        <xdr:cNvPr id="311" name="テキスト ボックス 310"/>
        <xdr:cNvSpPr txBox="1"/>
      </xdr:nvSpPr>
      <xdr:spPr>
        <a:xfrm>
          <a:off x="7672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62230</xdr:rowOff>
    </xdr:from>
    <xdr:to>
      <xdr:col>10</xdr:col>
      <xdr:colOff>155575</xdr:colOff>
      <xdr:row>38</xdr:row>
      <xdr:rowOff>163830</xdr:rowOff>
    </xdr:to>
    <xdr:sp macro="" textlink="">
      <xdr:nvSpPr>
        <xdr:cNvPr id="312" name="円/楕円 311"/>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154957</xdr:rowOff>
    </xdr:from>
    <xdr:ext cx="378565" cy="259045"/>
    <xdr:sp macro="" textlink="">
      <xdr:nvSpPr>
        <xdr:cNvPr id="313" name="テキスト ボックス 312"/>
        <xdr:cNvSpPr txBox="1"/>
      </xdr:nvSpPr>
      <xdr:spPr>
        <a:xfrm>
          <a:off x="6783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86902</xdr:rowOff>
    </xdr:from>
    <xdr:to>
      <xdr:col>15</xdr:col>
      <xdr:colOff>180975</xdr:colOff>
      <xdr:row>58</xdr:row>
      <xdr:rowOff>89453</xdr:rowOff>
    </xdr:to>
    <xdr:cxnSp macro="">
      <xdr:nvCxnSpPr>
        <xdr:cNvPr id="340" name="直線コネクタ 339"/>
        <xdr:cNvCxnSpPr/>
      </xdr:nvCxnSpPr>
      <xdr:spPr>
        <a:xfrm flipV="1">
          <a:off x="9639300" y="10031002"/>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82271</xdr:rowOff>
    </xdr:from>
    <xdr:to>
      <xdr:col>14</xdr:col>
      <xdr:colOff>28575</xdr:colOff>
      <xdr:row>58</xdr:row>
      <xdr:rowOff>89453</xdr:rowOff>
    </xdr:to>
    <xdr:cxnSp macro="">
      <xdr:nvCxnSpPr>
        <xdr:cNvPr id="343" name="直線コネクタ 342"/>
        <xdr:cNvCxnSpPr/>
      </xdr:nvCxnSpPr>
      <xdr:spPr>
        <a:xfrm>
          <a:off x="8750300" y="10026371"/>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44" name="フローチャート : 判断 34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45" name="テキスト ボックス 34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76213</xdr:rowOff>
    </xdr:from>
    <xdr:to>
      <xdr:col>12</xdr:col>
      <xdr:colOff>511175</xdr:colOff>
      <xdr:row>58</xdr:row>
      <xdr:rowOff>82271</xdr:rowOff>
    </xdr:to>
    <xdr:cxnSp macro="">
      <xdr:nvCxnSpPr>
        <xdr:cNvPr id="346" name="直線コネクタ 345"/>
        <xdr:cNvCxnSpPr/>
      </xdr:nvCxnSpPr>
      <xdr:spPr>
        <a:xfrm>
          <a:off x="7861300" y="1002031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47" name="フローチャート : 判断 34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48" name="テキスト ボックス 34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76213</xdr:rowOff>
    </xdr:from>
    <xdr:to>
      <xdr:col>11</xdr:col>
      <xdr:colOff>307975</xdr:colOff>
      <xdr:row>58</xdr:row>
      <xdr:rowOff>94080</xdr:rowOff>
    </xdr:to>
    <xdr:cxnSp macro="">
      <xdr:nvCxnSpPr>
        <xdr:cNvPr id="349" name="直線コネクタ 348"/>
        <xdr:cNvCxnSpPr/>
      </xdr:nvCxnSpPr>
      <xdr:spPr>
        <a:xfrm flipV="1">
          <a:off x="6972300" y="10020313"/>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0" name="フローチャート : 判断 34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51" name="テキスト ボックス 35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52" name="フローチャート : 判断 35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53" name="テキスト ボックス 35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36102</xdr:rowOff>
    </xdr:from>
    <xdr:to>
      <xdr:col>15</xdr:col>
      <xdr:colOff>231775</xdr:colOff>
      <xdr:row>58</xdr:row>
      <xdr:rowOff>137702</xdr:rowOff>
    </xdr:to>
    <xdr:sp macro="" textlink="">
      <xdr:nvSpPr>
        <xdr:cNvPr id="359" name="円/楕円 358"/>
        <xdr:cNvSpPr/>
      </xdr:nvSpPr>
      <xdr:spPr>
        <a:xfrm>
          <a:off x="10426700" y="99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122479</xdr:rowOff>
    </xdr:from>
    <xdr:ext cx="534377" cy="259045"/>
    <xdr:sp macro="" textlink="">
      <xdr:nvSpPr>
        <xdr:cNvPr id="360" name="農林水産業費該当値テキスト"/>
        <xdr:cNvSpPr txBox="1"/>
      </xdr:nvSpPr>
      <xdr:spPr>
        <a:xfrm>
          <a:off x="10528300" y="98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38653</xdr:rowOff>
    </xdr:from>
    <xdr:to>
      <xdr:col>14</xdr:col>
      <xdr:colOff>79375</xdr:colOff>
      <xdr:row>58</xdr:row>
      <xdr:rowOff>140253</xdr:rowOff>
    </xdr:to>
    <xdr:sp macro="" textlink="">
      <xdr:nvSpPr>
        <xdr:cNvPr id="361" name="円/楕円 360"/>
        <xdr:cNvSpPr/>
      </xdr:nvSpPr>
      <xdr:spPr>
        <a:xfrm>
          <a:off x="9588500" y="99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131380</xdr:rowOff>
    </xdr:from>
    <xdr:ext cx="534377" cy="259045"/>
    <xdr:sp macro="" textlink="">
      <xdr:nvSpPr>
        <xdr:cNvPr id="362" name="テキスト ボックス 361"/>
        <xdr:cNvSpPr txBox="1"/>
      </xdr:nvSpPr>
      <xdr:spPr>
        <a:xfrm>
          <a:off x="9372111" y="100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31471</xdr:rowOff>
    </xdr:from>
    <xdr:to>
      <xdr:col>12</xdr:col>
      <xdr:colOff>561975</xdr:colOff>
      <xdr:row>58</xdr:row>
      <xdr:rowOff>133071</xdr:rowOff>
    </xdr:to>
    <xdr:sp macro="" textlink="">
      <xdr:nvSpPr>
        <xdr:cNvPr id="363" name="円/楕円 362"/>
        <xdr:cNvSpPr/>
      </xdr:nvSpPr>
      <xdr:spPr>
        <a:xfrm>
          <a:off x="8699500" y="9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124198</xdr:rowOff>
    </xdr:from>
    <xdr:ext cx="534377" cy="259045"/>
    <xdr:sp macro="" textlink="">
      <xdr:nvSpPr>
        <xdr:cNvPr id="364" name="テキスト ボックス 363"/>
        <xdr:cNvSpPr txBox="1"/>
      </xdr:nvSpPr>
      <xdr:spPr>
        <a:xfrm>
          <a:off x="8483111" y="100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25413</xdr:rowOff>
    </xdr:from>
    <xdr:to>
      <xdr:col>11</xdr:col>
      <xdr:colOff>358775</xdr:colOff>
      <xdr:row>58</xdr:row>
      <xdr:rowOff>127013</xdr:rowOff>
    </xdr:to>
    <xdr:sp macro="" textlink="">
      <xdr:nvSpPr>
        <xdr:cNvPr id="365" name="円/楕円 364"/>
        <xdr:cNvSpPr/>
      </xdr:nvSpPr>
      <xdr:spPr>
        <a:xfrm>
          <a:off x="7810500" y="99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118140</xdr:rowOff>
    </xdr:from>
    <xdr:ext cx="534377" cy="259045"/>
    <xdr:sp macro="" textlink="">
      <xdr:nvSpPr>
        <xdr:cNvPr id="366" name="テキスト ボックス 365"/>
        <xdr:cNvSpPr txBox="1"/>
      </xdr:nvSpPr>
      <xdr:spPr>
        <a:xfrm>
          <a:off x="7594111" y="100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43280</xdr:rowOff>
    </xdr:from>
    <xdr:to>
      <xdr:col>10</xdr:col>
      <xdr:colOff>155575</xdr:colOff>
      <xdr:row>58</xdr:row>
      <xdr:rowOff>144880</xdr:rowOff>
    </xdr:to>
    <xdr:sp macro="" textlink="">
      <xdr:nvSpPr>
        <xdr:cNvPr id="367" name="円/楕円 366"/>
        <xdr:cNvSpPr/>
      </xdr:nvSpPr>
      <xdr:spPr>
        <a:xfrm>
          <a:off x="6921500" y="9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136007</xdr:rowOff>
    </xdr:from>
    <xdr:ext cx="469744" cy="259045"/>
    <xdr:sp macro="" textlink="">
      <xdr:nvSpPr>
        <xdr:cNvPr id="368" name="テキスト ボックス 367"/>
        <xdr:cNvSpPr txBox="1"/>
      </xdr:nvSpPr>
      <xdr:spPr>
        <a:xfrm>
          <a:off x="6737427" y="100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107550</xdr:rowOff>
    </xdr:from>
    <xdr:to>
      <xdr:col>15</xdr:col>
      <xdr:colOff>180975</xdr:colOff>
      <xdr:row>78</xdr:row>
      <xdr:rowOff>119675</xdr:rowOff>
    </xdr:to>
    <xdr:cxnSp macro="">
      <xdr:nvCxnSpPr>
        <xdr:cNvPr id="395" name="直線コネクタ 394"/>
        <xdr:cNvCxnSpPr/>
      </xdr:nvCxnSpPr>
      <xdr:spPr>
        <a:xfrm>
          <a:off x="9639300" y="13480650"/>
          <a:ext cx="8382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104395</xdr:rowOff>
    </xdr:from>
    <xdr:to>
      <xdr:col>14</xdr:col>
      <xdr:colOff>28575</xdr:colOff>
      <xdr:row>78</xdr:row>
      <xdr:rowOff>107550</xdr:rowOff>
    </xdr:to>
    <xdr:cxnSp macro="">
      <xdr:nvCxnSpPr>
        <xdr:cNvPr id="398" name="直線コネクタ 397"/>
        <xdr:cNvCxnSpPr/>
      </xdr:nvCxnSpPr>
      <xdr:spPr>
        <a:xfrm>
          <a:off x="8750300" y="1347749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399" name="フローチャート : 判断 398"/>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122390</xdr:rowOff>
    </xdr:from>
    <xdr:ext cx="469744" cy="259045"/>
    <xdr:sp macro="" textlink="">
      <xdr:nvSpPr>
        <xdr:cNvPr id="400" name="テキスト ボックス 399"/>
        <xdr:cNvSpPr txBox="1"/>
      </xdr:nvSpPr>
      <xdr:spPr>
        <a:xfrm>
          <a:off x="9404427" y="131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99129</xdr:rowOff>
    </xdr:from>
    <xdr:to>
      <xdr:col>12</xdr:col>
      <xdr:colOff>511175</xdr:colOff>
      <xdr:row>78</xdr:row>
      <xdr:rowOff>104395</xdr:rowOff>
    </xdr:to>
    <xdr:cxnSp macro="">
      <xdr:nvCxnSpPr>
        <xdr:cNvPr id="401" name="直線コネクタ 400"/>
        <xdr:cNvCxnSpPr/>
      </xdr:nvCxnSpPr>
      <xdr:spPr>
        <a:xfrm>
          <a:off x="7861300" y="13472229"/>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2" name="フローチャート : 判断 401"/>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123990</xdr:rowOff>
    </xdr:from>
    <xdr:ext cx="469744" cy="259045"/>
    <xdr:sp macro="" textlink="">
      <xdr:nvSpPr>
        <xdr:cNvPr id="403" name="テキスト ボックス 402"/>
        <xdr:cNvSpPr txBox="1"/>
      </xdr:nvSpPr>
      <xdr:spPr>
        <a:xfrm>
          <a:off x="8515427" y="131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95580</xdr:rowOff>
    </xdr:from>
    <xdr:to>
      <xdr:col>11</xdr:col>
      <xdr:colOff>307975</xdr:colOff>
      <xdr:row>78</xdr:row>
      <xdr:rowOff>99129</xdr:rowOff>
    </xdr:to>
    <xdr:cxnSp macro="">
      <xdr:nvCxnSpPr>
        <xdr:cNvPr id="404" name="直線コネクタ 403"/>
        <xdr:cNvCxnSpPr/>
      </xdr:nvCxnSpPr>
      <xdr:spPr>
        <a:xfrm>
          <a:off x="6972300" y="13468680"/>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05" name="フローチャート : 判断 404"/>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128609</xdr:rowOff>
    </xdr:from>
    <xdr:ext cx="469744" cy="259045"/>
    <xdr:sp macro="" textlink="">
      <xdr:nvSpPr>
        <xdr:cNvPr id="406" name="テキスト ボックス 405"/>
        <xdr:cNvSpPr txBox="1"/>
      </xdr:nvSpPr>
      <xdr:spPr>
        <a:xfrm>
          <a:off x="7626427" y="131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07" name="フローチャート : 判断 406"/>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126230</xdr:rowOff>
    </xdr:from>
    <xdr:ext cx="469744" cy="259045"/>
    <xdr:sp macro="" textlink="">
      <xdr:nvSpPr>
        <xdr:cNvPr id="408" name="テキスト ボックス 407"/>
        <xdr:cNvSpPr txBox="1"/>
      </xdr:nvSpPr>
      <xdr:spPr>
        <a:xfrm>
          <a:off x="6737427" y="131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68875</xdr:rowOff>
    </xdr:from>
    <xdr:to>
      <xdr:col>15</xdr:col>
      <xdr:colOff>231775</xdr:colOff>
      <xdr:row>78</xdr:row>
      <xdr:rowOff>170475</xdr:rowOff>
    </xdr:to>
    <xdr:sp macro="" textlink="">
      <xdr:nvSpPr>
        <xdr:cNvPr id="414" name="円/楕円 413"/>
        <xdr:cNvSpPr/>
      </xdr:nvSpPr>
      <xdr:spPr>
        <a:xfrm>
          <a:off x="10426700" y="134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155252</xdr:rowOff>
    </xdr:from>
    <xdr:ext cx="469744" cy="259045"/>
    <xdr:sp macro="" textlink="">
      <xdr:nvSpPr>
        <xdr:cNvPr id="415" name="商工費該当値テキスト"/>
        <xdr:cNvSpPr txBox="1"/>
      </xdr:nvSpPr>
      <xdr:spPr>
        <a:xfrm>
          <a:off x="10528300" y="133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56750</xdr:rowOff>
    </xdr:from>
    <xdr:to>
      <xdr:col>14</xdr:col>
      <xdr:colOff>79375</xdr:colOff>
      <xdr:row>78</xdr:row>
      <xdr:rowOff>158350</xdr:rowOff>
    </xdr:to>
    <xdr:sp macro="" textlink="">
      <xdr:nvSpPr>
        <xdr:cNvPr id="416" name="円/楕円 415"/>
        <xdr:cNvSpPr/>
      </xdr:nvSpPr>
      <xdr:spPr>
        <a:xfrm>
          <a:off x="9588500" y="134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149477</xdr:rowOff>
    </xdr:from>
    <xdr:ext cx="469744" cy="259045"/>
    <xdr:sp macro="" textlink="">
      <xdr:nvSpPr>
        <xdr:cNvPr id="417" name="テキスト ボックス 416"/>
        <xdr:cNvSpPr txBox="1"/>
      </xdr:nvSpPr>
      <xdr:spPr>
        <a:xfrm>
          <a:off x="9404427" y="135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53595</xdr:rowOff>
    </xdr:from>
    <xdr:to>
      <xdr:col>12</xdr:col>
      <xdr:colOff>561975</xdr:colOff>
      <xdr:row>78</xdr:row>
      <xdr:rowOff>155195</xdr:rowOff>
    </xdr:to>
    <xdr:sp macro="" textlink="">
      <xdr:nvSpPr>
        <xdr:cNvPr id="418" name="円/楕円 417"/>
        <xdr:cNvSpPr/>
      </xdr:nvSpPr>
      <xdr:spPr>
        <a:xfrm>
          <a:off x="8699500" y="13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146322</xdr:rowOff>
    </xdr:from>
    <xdr:ext cx="469744" cy="259045"/>
    <xdr:sp macro="" textlink="">
      <xdr:nvSpPr>
        <xdr:cNvPr id="419" name="テキスト ボックス 418"/>
        <xdr:cNvSpPr txBox="1"/>
      </xdr:nvSpPr>
      <xdr:spPr>
        <a:xfrm>
          <a:off x="8515427" y="1351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48329</xdr:rowOff>
    </xdr:from>
    <xdr:to>
      <xdr:col>11</xdr:col>
      <xdr:colOff>358775</xdr:colOff>
      <xdr:row>78</xdr:row>
      <xdr:rowOff>149929</xdr:rowOff>
    </xdr:to>
    <xdr:sp macro="" textlink="">
      <xdr:nvSpPr>
        <xdr:cNvPr id="420" name="円/楕円 419"/>
        <xdr:cNvSpPr/>
      </xdr:nvSpPr>
      <xdr:spPr>
        <a:xfrm>
          <a:off x="7810500" y="134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141056</xdr:rowOff>
    </xdr:from>
    <xdr:ext cx="469744" cy="259045"/>
    <xdr:sp macro="" textlink="">
      <xdr:nvSpPr>
        <xdr:cNvPr id="421" name="テキスト ボックス 420"/>
        <xdr:cNvSpPr txBox="1"/>
      </xdr:nvSpPr>
      <xdr:spPr>
        <a:xfrm>
          <a:off x="7626427" y="1351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44780</xdr:rowOff>
    </xdr:from>
    <xdr:to>
      <xdr:col>10</xdr:col>
      <xdr:colOff>155575</xdr:colOff>
      <xdr:row>78</xdr:row>
      <xdr:rowOff>146380</xdr:rowOff>
    </xdr:to>
    <xdr:sp macro="" textlink="">
      <xdr:nvSpPr>
        <xdr:cNvPr id="422" name="円/楕円 421"/>
        <xdr:cNvSpPr/>
      </xdr:nvSpPr>
      <xdr:spPr>
        <a:xfrm>
          <a:off x="6921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137507</xdr:rowOff>
    </xdr:from>
    <xdr:ext cx="469744" cy="259045"/>
    <xdr:sp macro="" textlink="">
      <xdr:nvSpPr>
        <xdr:cNvPr id="423" name="テキスト ボックス 422"/>
        <xdr:cNvSpPr txBox="1"/>
      </xdr:nvSpPr>
      <xdr:spPr>
        <a:xfrm>
          <a:off x="6737427"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115263</xdr:rowOff>
    </xdr:from>
    <xdr:to>
      <xdr:col>15</xdr:col>
      <xdr:colOff>180975</xdr:colOff>
      <xdr:row>98</xdr:row>
      <xdr:rowOff>125780</xdr:rowOff>
    </xdr:to>
    <xdr:cxnSp macro="">
      <xdr:nvCxnSpPr>
        <xdr:cNvPr id="452" name="直線コネクタ 451"/>
        <xdr:cNvCxnSpPr/>
      </xdr:nvCxnSpPr>
      <xdr:spPr>
        <a:xfrm flipV="1">
          <a:off x="9639300" y="16917363"/>
          <a:ext cx="838200" cy="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125780</xdr:rowOff>
    </xdr:from>
    <xdr:to>
      <xdr:col>14</xdr:col>
      <xdr:colOff>28575</xdr:colOff>
      <xdr:row>98</xdr:row>
      <xdr:rowOff>136542</xdr:rowOff>
    </xdr:to>
    <xdr:cxnSp macro="">
      <xdr:nvCxnSpPr>
        <xdr:cNvPr id="455" name="直線コネクタ 454"/>
        <xdr:cNvCxnSpPr/>
      </xdr:nvCxnSpPr>
      <xdr:spPr>
        <a:xfrm flipV="1">
          <a:off x="8750300" y="1692788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56" name="フローチャート : 判断 455"/>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57" name="テキスト ボックス 456"/>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136542</xdr:rowOff>
    </xdr:from>
    <xdr:to>
      <xdr:col>12</xdr:col>
      <xdr:colOff>511175</xdr:colOff>
      <xdr:row>98</xdr:row>
      <xdr:rowOff>151834</xdr:rowOff>
    </xdr:to>
    <xdr:cxnSp macro="">
      <xdr:nvCxnSpPr>
        <xdr:cNvPr id="458" name="直線コネクタ 457"/>
        <xdr:cNvCxnSpPr/>
      </xdr:nvCxnSpPr>
      <xdr:spPr>
        <a:xfrm flipV="1">
          <a:off x="7861300" y="16938642"/>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59" name="フローチャート : 判断 458"/>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60" name="テキスト ボックス 459"/>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150636</xdr:rowOff>
    </xdr:from>
    <xdr:to>
      <xdr:col>11</xdr:col>
      <xdr:colOff>307975</xdr:colOff>
      <xdr:row>98</xdr:row>
      <xdr:rowOff>151834</xdr:rowOff>
    </xdr:to>
    <xdr:cxnSp macro="">
      <xdr:nvCxnSpPr>
        <xdr:cNvPr id="461" name="直線コネクタ 460"/>
        <xdr:cNvCxnSpPr/>
      </xdr:nvCxnSpPr>
      <xdr:spPr>
        <a:xfrm>
          <a:off x="6972300" y="1695273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2" name="フローチャート : 判断 461"/>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63" name="テキスト ボックス 462"/>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64" name="フローチャート : 判断 463"/>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65" name="テキスト ボックス 464"/>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64463</xdr:rowOff>
    </xdr:from>
    <xdr:to>
      <xdr:col>15</xdr:col>
      <xdr:colOff>231775</xdr:colOff>
      <xdr:row>98</xdr:row>
      <xdr:rowOff>166063</xdr:rowOff>
    </xdr:to>
    <xdr:sp macro="" textlink="">
      <xdr:nvSpPr>
        <xdr:cNvPr id="471" name="円/楕円 470"/>
        <xdr:cNvSpPr/>
      </xdr:nvSpPr>
      <xdr:spPr>
        <a:xfrm>
          <a:off x="10426700" y="168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23840</xdr:rowOff>
    </xdr:from>
    <xdr:ext cx="534377" cy="259045"/>
    <xdr:sp macro="" textlink="">
      <xdr:nvSpPr>
        <xdr:cNvPr id="472" name="土木費該当値テキスト"/>
        <xdr:cNvSpPr txBox="1"/>
      </xdr:nvSpPr>
      <xdr:spPr>
        <a:xfrm>
          <a:off x="10528300" y="166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74980</xdr:rowOff>
    </xdr:from>
    <xdr:to>
      <xdr:col>14</xdr:col>
      <xdr:colOff>79375</xdr:colOff>
      <xdr:row>99</xdr:row>
      <xdr:rowOff>5130</xdr:rowOff>
    </xdr:to>
    <xdr:sp macro="" textlink="">
      <xdr:nvSpPr>
        <xdr:cNvPr id="473" name="円/楕円 472"/>
        <xdr:cNvSpPr/>
      </xdr:nvSpPr>
      <xdr:spPr>
        <a:xfrm>
          <a:off x="9588500" y="168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21657</xdr:rowOff>
    </xdr:from>
    <xdr:ext cx="534377" cy="259045"/>
    <xdr:sp macro="" textlink="">
      <xdr:nvSpPr>
        <xdr:cNvPr id="474" name="テキスト ボックス 473"/>
        <xdr:cNvSpPr txBox="1"/>
      </xdr:nvSpPr>
      <xdr:spPr>
        <a:xfrm>
          <a:off x="9372111" y="166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85742</xdr:rowOff>
    </xdr:from>
    <xdr:to>
      <xdr:col>12</xdr:col>
      <xdr:colOff>561975</xdr:colOff>
      <xdr:row>99</xdr:row>
      <xdr:rowOff>15892</xdr:rowOff>
    </xdr:to>
    <xdr:sp macro="" textlink="">
      <xdr:nvSpPr>
        <xdr:cNvPr id="475" name="円/楕円 474"/>
        <xdr:cNvSpPr/>
      </xdr:nvSpPr>
      <xdr:spPr>
        <a:xfrm>
          <a:off x="8699500" y="168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32419</xdr:rowOff>
    </xdr:from>
    <xdr:ext cx="534377" cy="259045"/>
    <xdr:sp macro="" textlink="">
      <xdr:nvSpPr>
        <xdr:cNvPr id="476" name="テキスト ボックス 475"/>
        <xdr:cNvSpPr txBox="1"/>
      </xdr:nvSpPr>
      <xdr:spPr>
        <a:xfrm>
          <a:off x="8483111" y="166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101034</xdr:rowOff>
    </xdr:from>
    <xdr:to>
      <xdr:col>11</xdr:col>
      <xdr:colOff>358775</xdr:colOff>
      <xdr:row>99</xdr:row>
      <xdr:rowOff>31184</xdr:rowOff>
    </xdr:to>
    <xdr:sp macro="" textlink="">
      <xdr:nvSpPr>
        <xdr:cNvPr id="477" name="円/楕円 476"/>
        <xdr:cNvSpPr/>
      </xdr:nvSpPr>
      <xdr:spPr>
        <a:xfrm>
          <a:off x="7810500" y="16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47711</xdr:rowOff>
    </xdr:from>
    <xdr:ext cx="534377" cy="259045"/>
    <xdr:sp macro="" textlink="">
      <xdr:nvSpPr>
        <xdr:cNvPr id="478" name="テキスト ボックス 477"/>
        <xdr:cNvSpPr txBox="1"/>
      </xdr:nvSpPr>
      <xdr:spPr>
        <a:xfrm>
          <a:off x="7594111" y="166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99836</xdr:rowOff>
    </xdr:from>
    <xdr:to>
      <xdr:col>10</xdr:col>
      <xdr:colOff>155575</xdr:colOff>
      <xdr:row>99</xdr:row>
      <xdr:rowOff>29986</xdr:rowOff>
    </xdr:to>
    <xdr:sp macro="" textlink="">
      <xdr:nvSpPr>
        <xdr:cNvPr id="479" name="円/楕円 478"/>
        <xdr:cNvSpPr/>
      </xdr:nvSpPr>
      <xdr:spPr>
        <a:xfrm>
          <a:off x="6921500" y="16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46513</xdr:rowOff>
    </xdr:from>
    <xdr:ext cx="534377" cy="259045"/>
    <xdr:sp macro="" textlink="">
      <xdr:nvSpPr>
        <xdr:cNvPr id="480" name="テキスト ボックス 479"/>
        <xdr:cNvSpPr txBox="1"/>
      </xdr:nvSpPr>
      <xdr:spPr>
        <a:xfrm>
          <a:off x="6705111" y="166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35306</xdr:rowOff>
    </xdr:from>
    <xdr:to>
      <xdr:col>23</xdr:col>
      <xdr:colOff>517525</xdr:colOff>
      <xdr:row>38</xdr:row>
      <xdr:rowOff>50457</xdr:rowOff>
    </xdr:to>
    <xdr:cxnSp macro="">
      <xdr:nvCxnSpPr>
        <xdr:cNvPr id="509" name="直線コネクタ 508"/>
        <xdr:cNvCxnSpPr/>
      </xdr:nvCxnSpPr>
      <xdr:spPr>
        <a:xfrm flipV="1">
          <a:off x="15481300" y="6550406"/>
          <a:ext cx="8382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48234</xdr:rowOff>
    </xdr:from>
    <xdr:to>
      <xdr:col>22</xdr:col>
      <xdr:colOff>365125</xdr:colOff>
      <xdr:row>38</xdr:row>
      <xdr:rowOff>50457</xdr:rowOff>
    </xdr:to>
    <xdr:cxnSp macro="">
      <xdr:nvCxnSpPr>
        <xdr:cNvPr id="512" name="直線コネクタ 511"/>
        <xdr:cNvCxnSpPr/>
      </xdr:nvCxnSpPr>
      <xdr:spPr>
        <a:xfrm>
          <a:off x="14592300" y="6563334"/>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3" name="フローチャート : 判断 512"/>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152582</xdr:rowOff>
    </xdr:from>
    <xdr:ext cx="534377" cy="259045"/>
    <xdr:sp macro="" textlink="">
      <xdr:nvSpPr>
        <xdr:cNvPr id="514" name="テキスト ボックス 513"/>
        <xdr:cNvSpPr txBox="1"/>
      </xdr:nvSpPr>
      <xdr:spPr>
        <a:xfrm>
          <a:off x="15214111" y="6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48234</xdr:rowOff>
    </xdr:from>
    <xdr:to>
      <xdr:col>21</xdr:col>
      <xdr:colOff>161925</xdr:colOff>
      <xdr:row>38</xdr:row>
      <xdr:rowOff>50609</xdr:rowOff>
    </xdr:to>
    <xdr:cxnSp macro="">
      <xdr:nvCxnSpPr>
        <xdr:cNvPr id="515" name="直線コネクタ 514"/>
        <xdr:cNvCxnSpPr/>
      </xdr:nvCxnSpPr>
      <xdr:spPr>
        <a:xfrm flipV="1">
          <a:off x="13703300" y="6563334"/>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16" name="フローチャート : 判断 515"/>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17" name="テキスト ボックス 516"/>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18656</xdr:rowOff>
    </xdr:from>
    <xdr:to>
      <xdr:col>19</xdr:col>
      <xdr:colOff>644525</xdr:colOff>
      <xdr:row>38</xdr:row>
      <xdr:rowOff>50609</xdr:rowOff>
    </xdr:to>
    <xdr:cxnSp macro="">
      <xdr:nvCxnSpPr>
        <xdr:cNvPr id="518" name="直線コネクタ 517"/>
        <xdr:cNvCxnSpPr/>
      </xdr:nvCxnSpPr>
      <xdr:spPr>
        <a:xfrm>
          <a:off x="12814300" y="6533756"/>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19" name="フローチャート : 判断 518"/>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20" name="テキスト ボックス 519"/>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1" name="フローチャート : 判断 520"/>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22" name="テキスト ボックス 521"/>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155956</xdr:rowOff>
    </xdr:from>
    <xdr:to>
      <xdr:col>23</xdr:col>
      <xdr:colOff>568325</xdr:colOff>
      <xdr:row>38</xdr:row>
      <xdr:rowOff>86106</xdr:rowOff>
    </xdr:to>
    <xdr:sp macro="" textlink="">
      <xdr:nvSpPr>
        <xdr:cNvPr id="528" name="円/楕円 527"/>
        <xdr:cNvSpPr/>
      </xdr:nvSpPr>
      <xdr:spPr>
        <a:xfrm>
          <a:off x="162687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70883</xdr:rowOff>
    </xdr:from>
    <xdr:ext cx="534377" cy="259045"/>
    <xdr:sp macro="" textlink="">
      <xdr:nvSpPr>
        <xdr:cNvPr id="529" name="消防費該当値テキスト"/>
        <xdr:cNvSpPr txBox="1"/>
      </xdr:nvSpPr>
      <xdr:spPr>
        <a:xfrm>
          <a:off x="16370300" y="64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171107</xdr:rowOff>
    </xdr:from>
    <xdr:to>
      <xdr:col>22</xdr:col>
      <xdr:colOff>415925</xdr:colOff>
      <xdr:row>38</xdr:row>
      <xdr:rowOff>101257</xdr:rowOff>
    </xdr:to>
    <xdr:sp macro="" textlink="">
      <xdr:nvSpPr>
        <xdr:cNvPr id="530" name="円/楕円 529"/>
        <xdr:cNvSpPr/>
      </xdr:nvSpPr>
      <xdr:spPr>
        <a:xfrm>
          <a:off x="15430500" y="65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92384</xdr:rowOff>
    </xdr:from>
    <xdr:ext cx="534377" cy="259045"/>
    <xdr:sp macro="" textlink="">
      <xdr:nvSpPr>
        <xdr:cNvPr id="531" name="テキスト ボックス 530"/>
        <xdr:cNvSpPr txBox="1"/>
      </xdr:nvSpPr>
      <xdr:spPr>
        <a:xfrm>
          <a:off x="15214111" y="66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168884</xdr:rowOff>
    </xdr:from>
    <xdr:to>
      <xdr:col>21</xdr:col>
      <xdr:colOff>212725</xdr:colOff>
      <xdr:row>38</xdr:row>
      <xdr:rowOff>99034</xdr:rowOff>
    </xdr:to>
    <xdr:sp macro="" textlink="">
      <xdr:nvSpPr>
        <xdr:cNvPr id="532" name="円/楕円 531"/>
        <xdr:cNvSpPr/>
      </xdr:nvSpPr>
      <xdr:spPr>
        <a:xfrm>
          <a:off x="14541500" y="65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90161</xdr:rowOff>
    </xdr:from>
    <xdr:ext cx="534377" cy="259045"/>
    <xdr:sp macro="" textlink="">
      <xdr:nvSpPr>
        <xdr:cNvPr id="533" name="テキスト ボックス 532"/>
        <xdr:cNvSpPr txBox="1"/>
      </xdr:nvSpPr>
      <xdr:spPr>
        <a:xfrm>
          <a:off x="14325111" y="66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171259</xdr:rowOff>
    </xdr:from>
    <xdr:to>
      <xdr:col>20</xdr:col>
      <xdr:colOff>9525</xdr:colOff>
      <xdr:row>38</xdr:row>
      <xdr:rowOff>101409</xdr:rowOff>
    </xdr:to>
    <xdr:sp macro="" textlink="">
      <xdr:nvSpPr>
        <xdr:cNvPr id="534" name="円/楕円 533"/>
        <xdr:cNvSpPr/>
      </xdr:nvSpPr>
      <xdr:spPr>
        <a:xfrm>
          <a:off x="13652500" y="65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92536</xdr:rowOff>
    </xdr:from>
    <xdr:ext cx="534377" cy="259045"/>
    <xdr:sp macro="" textlink="">
      <xdr:nvSpPr>
        <xdr:cNvPr id="535" name="テキスト ボックス 534"/>
        <xdr:cNvSpPr txBox="1"/>
      </xdr:nvSpPr>
      <xdr:spPr>
        <a:xfrm>
          <a:off x="13436111" y="66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139306</xdr:rowOff>
    </xdr:from>
    <xdr:to>
      <xdr:col>18</xdr:col>
      <xdr:colOff>492125</xdr:colOff>
      <xdr:row>38</xdr:row>
      <xdr:rowOff>69456</xdr:rowOff>
    </xdr:to>
    <xdr:sp macro="" textlink="">
      <xdr:nvSpPr>
        <xdr:cNvPr id="536" name="円/楕円 535"/>
        <xdr:cNvSpPr/>
      </xdr:nvSpPr>
      <xdr:spPr>
        <a:xfrm>
          <a:off x="12763500" y="64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60583</xdr:rowOff>
    </xdr:from>
    <xdr:ext cx="534377" cy="259045"/>
    <xdr:sp macro="" textlink="">
      <xdr:nvSpPr>
        <xdr:cNvPr id="537" name="テキスト ボックス 536"/>
        <xdr:cNvSpPr txBox="1"/>
      </xdr:nvSpPr>
      <xdr:spPr>
        <a:xfrm>
          <a:off x="12547111"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90053</xdr:rowOff>
    </xdr:from>
    <xdr:to>
      <xdr:col>23</xdr:col>
      <xdr:colOff>517525</xdr:colOff>
      <xdr:row>57</xdr:row>
      <xdr:rowOff>114381</xdr:rowOff>
    </xdr:to>
    <xdr:cxnSp macro="">
      <xdr:nvCxnSpPr>
        <xdr:cNvPr id="564" name="直線コネクタ 563"/>
        <xdr:cNvCxnSpPr/>
      </xdr:nvCxnSpPr>
      <xdr:spPr>
        <a:xfrm>
          <a:off x="15481300" y="9862703"/>
          <a:ext cx="8382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90053</xdr:rowOff>
    </xdr:from>
    <xdr:to>
      <xdr:col>22</xdr:col>
      <xdr:colOff>365125</xdr:colOff>
      <xdr:row>57</xdr:row>
      <xdr:rowOff>130350</xdr:rowOff>
    </xdr:to>
    <xdr:cxnSp macro="">
      <xdr:nvCxnSpPr>
        <xdr:cNvPr id="567" name="直線コネクタ 566"/>
        <xdr:cNvCxnSpPr/>
      </xdr:nvCxnSpPr>
      <xdr:spPr>
        <a:xfrm flipV="1">
          <a:off x="14592300" y="986270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68" name="フローチャート : 判断 567"/>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69" name="テキスト ボックス 568"/>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110499</xdr:rowOff>
    </xdr:from>
    <xdr:to>
      <xdr:col>21</xdr:col>
      <xdr:colOff>161925</xdr:colOff>
      <xdr:row>57</xdr:row>
      <xdr:rowOff>130350</xdr:rowOff>
    </xdr:to>
    <xdr:cxnSp macro="">
      <xdr:nvCxnSpPr>
        <xdr:cNvPr id="570" name="直線コネクタ 569"/>
        <xdr:cNvCxnSpPr/>
      </xdr:nvCxnSpPr>
      <xdr:spPr>
        <a:xfrm>
          <a:off x="13703300" y="988314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1" name="フローチャート : 判断 570"/>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72" name="テキスト ボックス 571"/>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102580</xdr:rowOff>
    </xdr:from>
    <xdr:to>
      <xdr:col>19</xdr:col>
      <xdr:colOff>644525</xdr:colOff>
      <xdr:row>57</xdr:row>
      <xdr:rowOff>110499</xdr:rowOff>
    </xdr:to>
    <xdr:cxnSp macro="">
      <xdr:nvCxnSpPr>
        <xdr:cNvPr id="573" name="直線コネクタ 572"/>
        <xdr:cNvCxnSpPr/>
      </xdr:nvCxnSpPr>
      <xdr:spPr>
        <a:xfrm>
          <a:off x="12814300" y="9875230"/>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74" name="フローチャート : 判断 573"/>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75" name="テキスト ボックス 574"/>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76" name="フローチャート : 判断 575"/>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77" name="テキスト ボックス 576"/>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63581</xdr:rowOff>
    </xdr:from>
    <xdr:to>
      <xdr:col>23</xdr:col>
      <xdr:colOff>568325</xdr:colOff>
      <xdr:row>57</xdr:row>
      <xdr:rowOff>165181</xdr:rowOff>
    </xdr:to>
    <xdr:sp macro="" textlink="">
      <xdr:nvSpPr>
        <xdr:cNvPr id="583" name="円/楕円 582"/>
        <xdr:cNvSpPr/>
      </xdr:nvSpPr>
      <xdr:spPr>
        <a:xfrm>
          <a:off x="16268700" y="9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149958</xdr:rowOff>
    </xdr:from>
    <xdr:ext cx="534377" cy="259045"/>
    <xdr:sp macro="" textlink="">
      <xdr:nvSpPr>
        <xdr:cNvPr id="584" name="教育費該当値テキスト"/>
        <xdr:cNvSpPr txBox="1"/>
      </xdr:nvSpPr>
      <xdr:spPr>
        <a:xfrm>
          <a:off x="16370300" y="97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39253</xdr:rowOff>
    </xdr:from>
    <xdr:to>
      <xdr:col>22</xdr:col>
      <xdr:colOff>415925</xdr:colOff>
      <xdr:row>57</xdr:row>
      <xdr:rowOff>140853</xdr:rowOff>
    </xdr:to>
    <xdr:sp macro="" textlink="">
      <xdr:nvSpPr>
        <xdr:cNvPr id="585" name="円/楕円 584"/>
        <xdr:cNvSpPr/>
      </xdr:nvSpPr>
      <xdr:spPr>
        <a:xfrm>
          <a:off x="15430500" y="98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131980</xdr:rowOff>
    </xdr:from>
    <xdr:ext cx="534377" cy="259045"/>
    <xdr:sp macro="" textlink="">
      <xdr:nvSpPr>
        <xdr:cNvPr id="586" name="テキスト ボックス 585"/>
        <xdr:cNvSpPr txBox="1"/>
      </xdr:nvSpPr>
      <xdr:spPr>
        <a:xfrm>
          <a:off x="15214111" y="99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79550</xdr:rowOff>
    </xdr:from>
    <xdr:to>
      <xdr:col>21</xdr:col>
      <xdr:colOff>212725</xdr:colOff>
      <xdr:row>58</xdr:row>
      <xdr:rowOff>9700</xdr:rowOff>
    </xdr:to>
    <xdr:sp macro="" textlink="">
      <xdr:nvSpPr>
        <xdr:cNvPr id="587" name="円/楕円 586"/>
        <xdr:cNvSpPr/>
      </xdr:nvSpPr>
      <xdr:spPr>
        <a:xfrm>
          <a:off x="14541500" y="9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827</xdr:rowOff>
    </xdr:from>
    <xdr:ext cx="534377" cy="259045"/>
    <xdr:sp macro="" textlink="">
      <xdr:nvSpPr>
        <xdr:cNvPr id="588" name="テキスト ボックス 587"/>
        <xdr:cNvSpPr txBox="1"/>
      </xdr:nvSpPr>
      <xdr:spPr>
        <a:xfrm>
          <a:off x="14325111" y="99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59699</xdr:rowOff>
    </xdr:from>
    <xdr:to>
      <xdr:col>20</xdr:col>
      <xdr:colOff>9525</xdr:colOff>
      <xdr:row>57</xdr:row>
      <xdr:rowOff>161299</xdr:rowOff>
    </xdr:to>
    <xdr:sp macro="" textlink="">
      <xdr:nvSpPr>
        <xdr:cNvPr id="589" name="円/楕円 588"/>
        <xdr:cNvSpPr/>
      </xdr:nvSpPr>
      <xdr:spPr>
        <a:xfrm>
          <a:off x="13652500" y="98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152426</xdr:rowOff>
    </xdr:from>
    <xdr:ext cx="534377" cy="259045"/>
    <xdr:sp macro="" textlink="">
      <xdr:nvSpPr>
        <xdr:cNvPr id="590" name="テキスト ボックス 589"/>
        <xdr:cNvSpPr txBox="1"/>
      </xdr:nvSpPr>
      <xdr:spPr>
        <a:xfrm>
          <a:off x="13436111" y="99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51780</xdr:rowOff>
    </xdr:from>
    <xdr:to>
      <xdr:col>18</xdr:col>
      <xdr:colOff>492125</xdr:colOff>
      <xdr:row>57</xdr:row>
      <xdr:rowOff>153380</xdr:rowOff>
    </xdr:to>
    <xdr:sp macro="" textlink="">
      <xdr:nvSpPr>
        <xdr:cNvPr id="591" name="円/楕円 590"/>
        <xdr:cNvSpPr/>
      </xdr:nvSpPr>
      <xdr:spPr>
        <a:xfrm>
          <a:off x="12763500" y="98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144507</xdr:rowOff>
    </xdr:from>
    <xdr:ext cx="534377" cy="259045"/>
    <xdr:sp macro="" textlink="">
      <xdr:nvSpPr>
        <xdr:cNvPr id="592" name="テキスト ボックス 591"/>
        <xdr:cNvSpPr txBox="1"/>
      </xdr:nvSpPr>
      <xdr:spPr>
        <a:xfrm>
          <a:off x="12547111" y="99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3" name="フローチャート : 判断 622"/>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19438</xdr:rowOff>
    </xdr:from>
    <xdr:ext cx="469744" cy="259045"/>
    <xdr:sp macro="" textlink="">
      <xdr:nvSpPr>
        <xdr:cNvPr id="624" name="テキスト ボックス 623"/>
        <xdr:cNvSpPr txBox="1"/>
      </xdr:nvSpPr>
      <xdr:spPr>
        <a:xfrm>
          <a:off x="15246427" y="1322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26" name="フローチャート : 判断 625"/>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20293</xdr:rowOff>
    </xdr:from>
    <xdr:ext cx="469744" cy="259045"/>
    <xdr:sp macro="" textlink="">
      <xdr:nvSpPr>
        <xdr:cNvPr id="627" name="テキスト ボックス 626"/>
        <xdr:cNvSpPr txBox="1"/>
      </xdr:nvSpPr>
      <xdr:spPr>
        <a:xfrm>
          <a:off x="14357427" y="132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29" name="フローチャート : 判断 628"/>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137171</xdr:rowOff>
    </xdr:from>
    <xdr:ext cx="534377" cy="259045"/>
    <xdr:sp macro="" textlink="">
      <xdr:nvSpPr>
        <xdr:cNvPr id="630" name="テキスト ボックス 629"/>
        <xdr:cNvSpPr txBox="1"/>
      </xdr:nvSpPr>
      <xdr:spPr>
        <a:xfrm>
          <a:off x="13436111" y="131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1" name="フローチャート : 判断 630"/>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5182</xdr:rowOff>
    </xdr:from>
    <xdr:ext cx="469744" cy="259045"/>
    <xdr:sp macro="" textlink="">
      <xdr:nvSpPr>
        <xdr:cNvPr id="632" name="テキスト ボックス 631"/>
        <xdr:cNvSpPr txBox="1"/>
      </xdr:nvSpPr>
      <xdr:spPr>
        <a:xfrm>
          <a:off x="12579427" y="1320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84049</xdr:rowOff>
    </xdr:from>
    <xdr:to>
      <xdr:col>23</xdr:col>
      <xdr:colOff>517525</xdr:colOff>
      <xdr:row>97</xdr:row>
      <xdr:rowOff>105798</xdr:rowOff>
    </xdr:to>
    <xdr:cxnSp macro="">
      <xdr:nvCxnSpPr>
        <xdr:cNvPr id="674" name="直線コネクタ 673"/>
        <xdr:cNvCxnSpPr/>
      </xdr:nvCxnSpPr>
      <xdr:spPr>
        <a:xfrm>
          <a:off x="15481300" y="16714699"/>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61209</xdr:rowOff>
    </xdr:from>
    <xdr:to>
      <xdr:col>22</xdr:col>
      <xdr:colOff>365125</xdr:colOff>
      <xdr:row>97</xdr:row>
      <xdr:rowOff>84049</xdr:rowOff>
    </xdr:to>
    <xdr:cxnSp macro="">
      <xdr:nvCxnSpPr>
        <xdr:cNvPr id="677" name="直線コネクタ 676"/>
        <xdr:cNvCxnSpPr/>
      </xdr:nvCxnSpPr>
      <xdr:spPr>
        <a:xfrm>
          <a:off x="14592300" y="16691859"/>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78" name="フローチャート : 判断 677"/>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128370</xdr:rowOff>
    </xdr:from>
    <xdr:ext cx="534377" cy="259045"/>
    <xdr:sp macro="" textlink="">
      <xdr:nvSpPr>
        <xdr:cNvPr id="679" name="テキスト ボックス 678"/>
        <xdr:cNvSpPr txBox="1"/>
      </xdr:nvSpPr>
      <xdr:spPr>
        <a:xfrm>
          <a:off x="15214111" y="1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61209</xdr:rowOff>
    </xdr:from>
    <xdr:to>
      <xdr:col>21</xdr:col>
      <xdr:colOff>161925</xdr:colOff>
      <xdr:row>97</xdr:row>
      <xdr:rowOff>84534</xdr:rowOff>
    </xdr:to>
    <xdr:cxnSp macro="">
      <xdr:nvCxnSpPr>
        <xdr:cNvPr id="680" name="直線コネクタ 679"/>
        <xdr:cNvCxnSpPr/>
      </xdr:nvCxnSpPr>
      <xdr:spPr>
        <a:xfrm flipV="1">
          <a:off x="13703300" y="1669185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1" name="フローチャート : 判断 680"/>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118211</xdr:rowOff>
    </xdr:from>
    <xdr:ext cx="534377" cy="259045"/>
    <xdr:sp macro="" textlink="">
      <xdr:nvSpPr>
        <xdr:cNvPr id="682" name="テキスト ボックス 681"/>
        <xdr:cNvSpPr txBox="1"/>
      </xdr:nvSpPr>
      <xdr:spPr>
        <a:xfrm>
          <a:off x="14325111" y="164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84534</xdr:rowOff>
    </xdr:from>
    <xdr:to>
      <xdr:col>19</xdr:col>
      <xdr:colOff>644525</xdr:colOff>
      <xdr:row>97</xdr:row>
      <xdr:rowOff>88883</xdr:rowOff>
    </xdr:to>
    <xdr:cxnSp macro="">
      <xdr:nvCxnSpPr>
        <xdr:cNvPr id="683" name="直線コネクタ 682"/>
        <xdr:cNvCxnSpPr/>
      </xdr:nvCxnSpPr>
      <xdr:spPr>
        <a:xfrm flipV="1">
          <a:off x="12814300" y="16715184"/>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84" name="フローチャート : 判断 683"/>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119163</xdr:rowOff>
    </xdr:from>
    <xdr:ext cx="534377" cy="259045"/>
    <xdr:sp macro="" textlink="">
      <xdr:nvSpPr>
        <xdr:cNvPr id="685" name="テキスト ボックス 684"/>
        <xdr:cNvSpPr txBox="1"/>
      </xdr:nvSpPr>
      <xdr:spPr>
        <a:xfrm>
          <a:off x="13436111" y="164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86" name="フローチャート : 判断 685"/>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110824</xdr:rowOff>
    </xdr:from>
    <xdr:ext cx="534377" cy="259045"/>
    <xdr:sp macro="" textlink="">
      <xdr:nvSpPr>
        <xdr:cNvPr id="687" name="テキスト ボックス 686"/>
        <xdr:cNvSpPr txBox="1"/>
      </xdr:nvSpPr>
      <xdr:spPr>
        <a:xfrm>
          <a:off x="12547111" y="163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54998</xdr:rowOff>
    </xdr:from>
    <xdr:to>
      <xdr:col>23</xdr:col>
      <xdr:colOff>568325</xdr:colOff>
      <xdr:row>97</xdr:row>
      <xdr:rowOff>156598</xdr:rowOff>
    </xdr:to>
    <xdr:sp macro="" textlink="">
      <xdr:nvSpPr>
        <xdr:cNvPr id="693" name="円/楕円 692"/>
        <xdr:cNvSpPr/>
      </xdr:nvSpPr>
      <xdr:spPr>
        <a:xfrm>
          <a:off x="16268700" y="166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33425</xdr:rowOff>
    </xdr:from>
    <xdr:ext cx="534377" cy="259045"/>
    <xdr:sp macro="" textlink="">
      <xdr:nvSpPr>
        <xdr:cNvPr id="694" name="公債費該当値テキスト"/>
        <xdr:cNvSpPr txBox="1"/>
      </xdr:nvSpPr>
      <xdr:spPr>
        <a:xfrm>
          <a:off x="16370300"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33249</xdr:rowOff>
    </xdr:from>
    <xdr:to>
      <xdr:col>22</xdr:col>
      <xdr:colOff>415925</xdr:colOff>
      <xdr:row>97</xdr:row>
      <xdr:rowOff>134849</xdr:rowOff>
    </xdr:to>
    <xdr:sp macro="" textlink="">
      <xdr:nvSpPr>
        <xdr:cNvPr id="695" name="円/楕円 694"/>
        <xdr:cNvSpPr/>
      </xdr:nvSpPr>
      <xdr:spPr>
        <a:xfrm>
          <a:off x="15430500" y="166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125976</xdr:rowOff>
    </xdr:from>
    <xdr:ext cx="534377" cy="259045"/>
    <xdr:sp macro="" textlink="">
      <xdr:nvSpPr>
        <xdr:cNvPr id="696" name="テキスト ボックス 695"/>
        <xdr:cNvSpPr txBox="1"/>
      </xdr:nvSpPr>
      <xdr:spPr>
        <a:xfrm>
          <a:off x="15214111" y="167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10409</xdr:rowOff>
    </xdr:from>
    <xdr:to>
      <xdr:col>21</xdr:col>
      <xdr:colOff>212725</xdr:colOff>
      <xdr:row>97</xdr:row>
      <xdr:rowOff>112009</xdr:rowOff>
    </xdr:to>
    <xdr:sp macro="" textlink="">
      <xdr:nvSpPr>
        <xdr:cNvPr id="697" name="円/楕円 696"/>
        <xdr:cNvSpPr/>
      </xdr:nvSpPr>
      <xdr:spPr>
        <a:xfrm>
          <a:off x="14541500" y="166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103136</xdr:rowOff>
    </xdr:from>
    <xdr:ext cx="534377" cy="259045"/>
    <xdr:sp macro="" textlink="">
      <xdr:nvSpPr>
        <xdr:cNvPr id="698" name="テキスト ボックス 697"/>
        <xdr:cNvSpPr txBox="1"/>
      </xdr:nvSpPr>
      <xdr:spPr>
        <a:xfrm>
          <a:off x="14325111" y="167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33734</xdr:rowOff>
    </xdr:from>
    <xdr:to>
      <xdr:col>20</xdr:col>
      <xdr:colOff>9525</xdr:colOff>
      <xdr:row>97</xdr:row>
      <xdr:rowOff>135334</xdr:rowOff>
    </xdr:to>
    <xdr:sp macro="" textlink="">
      <xdr:nvSpPr>
        <xdr:cNvPr id="699" name="円/楕円 698"/>
        <xdr:cNvSpPr/>
      </xdr:nvSpPr>
      <xdr:spPr>
        <a:xfrm>
          <a:off x="13652500" y="166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126461</xdr:rowOff>
    </xdr:from>
    <xdr:ext cx="534377" cy="259045"/>
    <xdr:sp macro="" textlink="">
      <xdr:nvSpPr>
        <xdr:cNvPr id="700" name="テキスト ボックス 699"/>
        <xdr:cNvSpPr txBox="1"/>
      </xdr:nvSpPr>
      <xdr:spPr>
        <a:xfrm>
          <a:off x="13436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38083</xdr:rowOff>
    </xdr:from>
    <xdr:to>
      <xdr:col>18</xdr:col>
      <xdr:colOff>492125</xdr:colOff>
      <xdr:row>97</xdr:row>
      <xdr:rowOff>139683</xdr:rowOff>
    </xdr:to>
    <xdr:sp macro="" textlink="">
      <xdr:nvSpPr>
        <xdr:cNvPr id="701" name="円/楕円 700"/>
        <xdr:cNvSpPr/>
      </xdr:nvSpPr>
      <xdr:spPr>
        <a:xfrm>
          <a:off x="12763500" y="166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130810</xdr:rowOff>
    </xdr:from>
    <xdr:ext cx="534377" cy="259045"/>
    <xdr:sp macro="" textlink="">
      <xdr:nvSpPr>
        <xdr:cNvPr id="702" name="テキスト ボックス 701"/>
        <xdr:cNvSpPr txBox="1"/>
      </xdr:nvSpPr>
      <xdr:spPr>
        <a:xfrm>
          <a:off x="12547111" y="167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3" name="フローチャート : 判断 732"/>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34" name="テキスト ボックス 733"/>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36" name="フローチャート : 判断 735"/>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37" name="テキスト ボックス 736"/>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39" name="フローチャート : 判断 738"/>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0" name="テキスト ボックス 739"/>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1" name="フローチャート : 判断 740"/>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2" name="テキスト ボックス 741"/>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・土木費は、住民一人当たり７９，２４２円となっており、類似団体平均よりも高くなっている。スマートインターチェンジ関連事業により、普通建設事業費が増加したことが主な原因となっている。</a:t>
          </a:r>
          <a:endParaRPr kumimoji="1" lang="en-US" altLang="ja-JP" sz="1300">
            <a:latin typeface="ＭＳ Ｐゴシック"/>
          </a:endParaRPr>
        </a:p>
        <a:p>
          <a:r>
            <a:rPr kumimoji="1" lang="ja-JP" altLang="en-US" sz="1300">
              <a:latin typeface="ＭＳ Ｐゴシック"/>
            </a:rPr>
            <a:t>・民生費は、住民一人当たり１２１，５９５円となっている。民生費全体の内で児童福祉費が最も大きな割合を占めており、子育て支援のために保育所の充実を図ってきたことによるものである。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赤字が続いており、財政調整基金の取崩しにより、実質収支額は黒字となっている。このため、近年、財政調整基金残高が減少し続けていたが、平成２７年度は地方消費税交付金等が増加したことにより、取崩額を上回る歳計剰余金を積み立てたため、前年度比で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・水道事業会計は平成２１年度に下水道面整備工事に伴う配水管布設替工事が終了し、建設改良費が減少したことにより、黒字幅が拡大傾向にある。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・国民健康保険特別会計と公共下水道事業特別会計は、ほぼ横ばいであるが、基金の取崩額や一般会計からの繰入金が増加傾向のため、料金の見直し等を検討し、財政の健全化に取り組んでいく。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6501328</v>
      </c>
      <c r="BO4" s="409"/>
      <c r="BP4" s="409"/>
      <c r="BQ4" s="409"/>
      <c r="BR4" s="409"/>
      <c r="BS4" s="409"/>
      <c r="BT4" s="409"/>
      <c r="BU4" s="410"/>
      <c r="BV4" s="408">
        <v>6425091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6148426</v>
      </c>
      <c r="BO5" s="414"/>
      <c r="BP5" s="414"/>
      <c r="BQ5" s="414"/>
      <c r="BR5" s="414"/>
      <c r="BS5" s="414"/>
      <c r="BT5" s="414"/>
      <c r="BU5" s="415"/>
      <c r="BV5" s="413">
        <v>6075813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v>
      </c>
      <c r="CU5" s="384"/>
      <c r="CV5" s="384"/>
      <c r="CW5" s="384"/>
      <c r="CX5" s="384"/>
      <c r="CY5" s="384"/>
      <c r="CZ5" s="384"/>
      <c r="DA5" s="385"/>
      <c r="DB5" s="383">
        <v>87.8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352902</v>
      </c>
      <c r="BO6" s="414"/>
      <c r="BP6" s="414"/>
      <c r="BQ6" s="414"/>
      <c r="BR6" s="414"/>
      <c r="BS6" s="414"/>
      <c r="BT6" s="414"/>
      <c r="BU6" s="415"/>
      <c r="BV6" s="413">
        <v>349278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89.5</v>
      </c>
      <c r="CU6" s="560"/>
      <c r="CV6" s="560"/>
      <c r="CW6" s="560"/>
      <c r="CX6" s="560"/>
      <c r="CY6" s="560"/>
      <c r="CZ6" s="560"/>
      <c r="DA6" s="561"/>
      <c r="DB6" s="559">
        <v>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18254</v>
      </c>
      <c r="BO7" s="414"/>
      <c r="BP7" s="414"/>
      <c r="BQ7" s="414"/>
      <c r="BR7" s="414"/>
      <c r="BS7" s="414"/>
      <c r="BT7" s="414"/>
      <c r="BU7" s="415"/>
      <c r="BV7" s="413">
        <v>39447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4045576</v>
      </c>
      <c r="CU7" s="414"/>
      <c r="CV7" s="414"/>
      <c r="CW7" s="414"/>
      <c r="CX7" s="414"/>
      <c r="CY7" s="414"/>
      <c r="CZ7" s="414"/>
      <c r="DA7" s="415"/>
      <c r="DB7" s="413">
        <v>3947318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334648</v>
      </c>
      <c r="BO8" s="414"/>
      <c r="BP8" s="414"/>
      <c r="BQ8" s="414"/>
      <c r="BR8" s="414"/>
      <c r="BS8" s="414"/>
      <c r="BT8" s="414"/>
      <c r="BU8" s="415"/>
      <c r="BV8" s="413">
        <v>309831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14752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24817</v>
      </c>
      <c r="BO9" s="414"/>
      <c r="BP9" s="414"/>
      <c r="BQ9" s="414"/>
      <c r="BR9" s="414"/>
      <c r="BS9" s="414"/>
      <c r="BT9" s="414"/>
      <c r="BU9" s="415"/>
      <c r="BV9" s="413">
        <v>71663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15271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9743</v>
      </c>
      <c r="BO10" s="414"/>
      <c r="BP10" s="414"/>
      <c r="BQ10" s="414"/>
      <c r="BR10" s="414"/>
      <c r="BS10" s="414"/>
      <c r="BT10" s="414"/>
      <c r="BU10" s="415"/>
      <c r="BV10" s="413">
        <v>85303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15251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51938</v>
      </c>
      <c r="BO12" s="414"/>
      <c r="BP12" s="414"/>
      <c r="BQ12" s="414"/>
      <c r="BR12" s="414"/>
      <c r="BS12" s="414"/>
      <c r="BT12" s="414"/>
      <c r="BU12" s="415"/>
      <c r="BV12" s="413">
        <v>304561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15069</v>
      </c>
      <c r="S13" s="515"/>
      <c r="T13" s="515"/>
      <c r="U13" s="515"/>
      <c r="V13" s="516"/>
      <c r="W13" s="502" t="s">
        <v>120</v>
      </c>
      <c r="X13" s="426"/>
      <c r="Y13" s="426"/>
      <c r="Z13" s="426"/>
      <c r="AA13" s="426"/>
      <c r="AB13" s="427"/>
      <c r="AC13" s="389">
        <v>263</v>
      </c>
      <c r="AD13" s="390"/>
      <c r="AE13" s="390"/>
      <c r="AF13" s="390"/>
      <c r="AG13" s="391"/>
      <c r="AH13" s="389">
        <v>411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-17378</v>
      </c>
      <c r="BO13" s="414"/>
      <c r="BP13" s="414"/>
      <c r="BQ13" s="414"/>
      <c r="BR13" s="414"/>
      <c r="BS13" s="414"/>
      <c r="BT13" s="414"/>
      <c r="BU13" s="415"/>
      <c r="BV13" s="413">
        <v>-147595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14.1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15248</v>
      </c>
      <c r="S14" s="515"/>
      <c r="T14" s="515"/>
      <c r="U14" s="515"/>
      <c r="V14" s="516"/>
      <c r="W14" s="517"/>
      <c r="X14" s="429"/>
      <c r="Y14" s="429"/>
      <c r="Z14" s="429"/>
      <c r="AA14" s="429"/>
      <c r="AB14" s="430"/>
      <c r="AC14" s="507">
        <v>3.5</v>
      </c>
      <c r="AD14" s="508"/>
      <c r="AE14" s="508"/>
      <c r="AF14" s="508"/>
      <c r="AG14" s="509"/>
      <c r="AH14" s="507">
        <v>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73.099999999999994</v>
      </c>
      <c r="CU14" s="486"/>
      <c r="CV14" s="486"/>
      <c r="CW14" s="486"/>
      <c r="CX14" s="486"/>
      <c r="CY14" s="486"/>
      <c r="CZ14" s="486"/>
      <c r="DA14" s="487"/>
      <c r="DB14" s="518">
        <v>86.1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15052</v>
      </c>
      <c r="S15" s="515"/>
      <c r="T15" s="515"/>
      <c r="U15" s="515"/>
      <c r="V15" s="516"/>
      <c r="W15" s="502" t="s">
        <v>127</v>
      </c>
      <c r="X15" s="426"/>
      <c r="Y15" s="426"/>
      <c r="Z15" s="426"/>
      <c r="AA15" s="426"/>
      <c r="AB15" s="427"/>
      <c r="AC15" s="389">
        <v>3072</v>
      </c>
      <c r="AD15" s="390"/>
      <c r="AE15" s="390"/>
      <c r="AF15" s="390"/>
      <c r="AG15" s="391"/>
      <c r="AH15" s="389">
        <v>3635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1981238</v>
      </c>
      <c r="BO15" s="409"/>
      <c r="BP15" s="409"/>
      <c r="BQ15" s="409"/>
      <c r="BR15" s="409"/>
      <c r="BS15" s="409"/>
      <c r="BT15" s="409"/>
      <c r="BU15" s="410"/>
      <c r="BV15" s="408">
        <v>1910323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40.6</v>
      </c>
      <c r="AD16" s="508"/>
      <c r="AE16" s="508"/>
      <c r="AF16" s="508"/>
      <c r="AG16" s="509"/>
      <c r="AH16" s="507">
        <v>44.2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3161186</v>
      </c>
      <c r="BO16" s="414"/>
      <c r="BP16" s="414"/>
      <c r="BQ16" s="414"/>
      <c r="BR16" s="414"/>
      <c r="BS16" s="414"/>
      <c r="BT16" s="414"/>
      <c r="BU16" s="415"/>
      <c r="BV16" s="413">
        <v>3025673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4223</v>
      </c>
      <c r="AD17" s="390"/>
      <c r="AE17" s="390"/>
      <c r="AF17" s="390"/>
      <c r="AG17" s="391"/>
      <c r="AH17" s="389">
        <v>4169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2517076</v>
      </c>
      <c r="BO17" s="414"/>
      <c r="BP17" s="414"/>
      <c r="BQ17" s="414"/>
      <c r="BR17" s="414"/>
      <c r="BS17" s="414"/>
      <c r="BT17" s="414"/>
      <c r="BU17" s="415"/>
      <c r="BV17" s="413">
        <v>2449566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18.16</v>
      </c>
      <c r="M18" s="478"/>
      <c r="N18" s="478"/>
      <c r="O18" s="478"/>
      <c r="P18" s="478"/>
      <c r="Q18" s="478"/>
      <c r="R18" s="479"/>
      <c r="S18" s="479"/>
      <c r="T18" s="479"/>
      <c r="U18" s="479"/>
      <c r="V18" s="480"/>
      <c r="W18" s="494"/>
      <c r="X18" s="495"/>
      <c r="Y18" s="495"/>
      <c r="Z18" s="495"/>
      <c r="AA18" s="495"/>
      <c r="AB18" s="503"/>
      <c r="AC18" s="377">
        <v>55.9</v>
      </c>
      <c r="AD18" s="378"/>
      <c r="AE18" s="378"/>
      <c r="AF18" s="378"/>
      <c r="AG18" s="481"/>
      <c r="AH18" s="377">
        <v>50.7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3418693</v>
      </c>
      <c r="BO18" s="414"/>
      <c r="BP18" s="414"/>
      <c r="BQ18" s="414"/>
      <c r="BR18" s="414"/>
      <c r="BS18" s="414"/>
      <c r="BT18" s="414"/>
      <c r="BU18" s="415"/>
      <c r="BV18" s="413">
        <v>3528048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4778626</v>
      </c>
      <c r="BO19" s="414"/>
      <c r="BP19" s="414"/>
      <c r="BQ19" s="414"/>
      <c r="BR19" s="414"/>
      <c r="BS19" s="414"/>
      <c r="BT19" s="414"/>
      <c r="BU19" s="415"/>
      <c r="BV19" s="413">
        <v>4917686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4713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5810192</v>
      </c>
      <c r="BO23" s="414"/>
      <c r="BP23" s="414"/>
      <c r="BQ23" s="414"/>
      <c r="BR23" s="414"/>
      <c r="BS23" s="414"/>
      <c r="BT23" s="414"/>
      <c r="BU23" s="415"/>
      <c r="BV23" s="413">
        <v>5853878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152</v>
      </c>
      <c r="AI24" s="390"/>
      <c r="AJ24" s="390"/>
      <c r="AK24" s="390"/>
      <c r="AL24" s="391"/>
      <c r="AM24" s="389">
        <v>416176</v>
      </c>
      <c r="AN24" s="390"/>
      <c r="AO24" s="390"/>
      <c r="AP24" s="390"/>
      <c r="AQ24" s="390"/>
      <c r="AR24" s="391"/>
      <c r="AS24" s="389">
        <v>2738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2534777</v>
      </c>
      <c r="BO24" s="414"/>
      <c r="BP24" s="414"/>
      <c r="BQ24" s="414"/>
      <c r="BR24" s="414"/>
      <c r="BS24" s="414"/>
      <c r="BT24" s="414"/>
      <c r="BU24" s="415"/>
      <c r="BV24" s="413">
        <v>2806868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5400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3050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2640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385071</v>
      </c>
      <c r="BO28" s="409"/>
      <c r="BP28" s="409"/>
      <c r="BQ28" s="409"/>
      <c r="BR28" s="409"/>
      <c r="BS28" s="409"/>
      <c r="BT28" s="409"/>
      <c r="BU28" s="410"/>
      <c r="BV28" s="408">
        <v>297266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2430</v>
      </c>
      <c r="R29" s="390"/>
      <c r="S29" s="390"/>
      <c r="T29" s="390"/>
      <c r="U29" s="390"/>
      <c r="V29" s="391"/>
      <c r="W29" s="456"/>
      <c r="X29" s="457"/>
      <c r="Y29" s="458"/>
      <c r="Z29" s="386" t="s">
        <v>168</v>
      </c>
      <c r="AA29" s="387"/>
      <c r="AB29" s="387"/>
      <c r="AC29" s="387"/>
      <c r="AD29" s="387"/>
      <c r="AE29" s="387"/>
      <c r="AF29" s="387"/>
      <c r="AG29" s="388"/>
      <c r="AH29" s="389">
        <v>153</v>
      </c>
      <c r="AI29" s="390"/>
      <c r="AJ29" s="390"/>
      <c r="AK29" s="390"/>
      <c r="AL29" s="391"/>
      <c r="AM29" s="389">
        <v>420259</v>
      </c>
      <c r="AN29" s="390"/>
      <c r="AO29" s="390"/>
      <c r="AP29" s="390"/>
      <c r="AQ29" s="390"/>
      <c r="AR29" s="391"/>
      <c r="AS29" s="389">
        <v>2747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659</v>
      </c>
      <c r="BO29" s="414"/>
      <c r="BP29" s="414"/>
      <c r="BQ29" s="414"/>
      <c r="BR29" s="414"/>
      <c r="BS29" s="414"/>
      <c r="BT29" s="414"/>
      <c r="BU29" s="415"/>
      <c r="BV29" s="413">
        <v>659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89.8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265264</v>
      </c>
      <c r="BO30" s="417"/>
      <c r="BP30" s="417"/>
      <c r="BQ30" s="417"/>
      <c r="BR30" s="417"/>
      <c r="BS30" s="417"/>
      <c r="BT30" s="417"/>
      <c r="BU30" s="418"/>
      <c r="BV30" s="416">
        <v>327341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西濃環境整備組合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長良川（株）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大垣市安八郡安八町東安中学校組合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安八町土地開発公社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大垣消防組合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西南濃粗大廃棄物処理組合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あすわ苑老人福祉施設事務組合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大垣衛生施設組合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岐阜県市町村会館組合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岐阜県市町村職員退職手当組合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西南濃老人福祉施設事務組合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安八郡広域連合（一般会計）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525</v>
      </c>
      <c r="D34" s="1181"/>
      <c r="E34" s="1182"/>
      <c r="F34" s="32">
        <v>13.67</v>
      </c>
      <c r="G34" s="33">
        <v>14.46</v>
      </c>
      <c r="H34" s="33">
        <v>15.37</v>
      </c>
      <c r="I34" s="33">
        <v>16.399999999999999</v>
      </c>
      <c r="J34" s="34">
        <v>16.02</v>
      </c>
      <c r="K34" s="22"/>
      <c r="L34" s="22"/>
      <c r="M34" s="22"/>
      <c r="N34" s="22"/>
      <c r="O34" s="22"/>
      <c r="P34" s="22"/>
    </row>
    <row r="35" spans="1:16" ht="39" customHeight="1">
      <c r="A35" s="22"/>
      <c r="B35" s="35"/>
      <c r="C35" s="1175" t="s">
        <v>526</v>
      </c>
      <c r="D35" s="1176"/>
      <c r="E35" s="1177"/>
      <c r="F35" s="36">
        <v>7.55</v>
      </c>
      <c r="G35" s="37">
        <v>9.25</v>
      </c>
      <c r="H35" s="37">
        <v>5.88</v>
      </c>
      <c r="I35" s="37">
        <v>7.84</v>
      </c>
      <c r="J35" s="38">
        <v>8.27</v>
      </c>
      <c r="K35" s="22"/>
      <c r="L35" s="22"/>
      <c r="M35" s="22"/>
      <c r="N35" s="22"/>
      <c r="O35" s="22"/>
      <c r="P35" s="22"/>
    </row>
    <row r="36" spans="1:16" ht="39" customHeight="1">
      <c r="A36" s="22"/>
      <c r="B36" s="35"/>
      <c r="C36" s="1175" t="s">
        <v>527</v>
      </c>
      <c r="D36" s="1176"/>
      <c r="E36" s="1177"/>
      <c r="F36" s="36">
        <v>0.04</v>
      </c>
      <c r="G36" s="37">
        <v>1.2</v>
      </c>
      <c r="H36" s="37">
        <v>0.8</v>
      </c>
      <c r="I36" s="37">
        <v>1.1499999999999999</v>
      </c>
      <c r="J36" s="38">
        <v>1.1599999999999999</v>
      </c>
      <c r="K36" s="22"/>
      <c r="L36" s="22"/>
      <c r="M36" s="22"/>
      <c r="N36" s="22"/>
      <c r="O36" s="22"/>
      <c r="P36" s="22"/>
    </row>
    <row r="37" spans="1:16" ht="39" customHeight="1">
      <c r="A37" s="22"/>
      <c r="B37" s="35"/>
      <c r="C37" s="1175" t="s">
        <v>528</v>
      </c>
      <c r="D37" s="1176"/>
      <c r="E37" s="1177"/>
      <c r="F37" s="36">
        <v>0.14000000000000001</v>
      </c>
      <c r="G37" s="37">
        <v>1.4</v>
      </c>
      <c r="H37" s="37">
        <v>1.37</v>
      </c>
      <c r="I37" s="37">
        <v>0.66</v>
      </c>
      <c r="J37" s="38">
        <v>1.1100000000000001</v>
      </c>
      <c r="K37" s="22"/>
      <c r="L37" s="22"/>
      <c r="M37" s="22"/>
      <c r="N37" s="22"/>
      <c r="O37" s="22"/>
      <c r="P37" s="22"/>
    </row>
    <row r="38" spans="1:16" ht="39" customHeight="1">
      <c r="A38" s="22"/>
      <c r="B38" s="35"/>
      <c r="C38" s="1175" t="s">
        <v>529</v>
      </c>
      <c r="D38" s="1176"/>
      <c r="E38" s="1177"/>
      <c r="F38" s="36">
        <v>0.04</v>
      </c>
      <c r="G38" s="37">
        <v>0.06</v>
      </c>
      <c r="H38" s="37">
        <v>0.06</v>
      </c>
      <c r="I38" s="37">
        <v>7.0000000000000007E-2</v>
      </c>
      <c r="J38" s="38">
        <v>0.08</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531</v>
      </c>
      <c r="D43" s="1179"/>
      <c r="E43" s="1180"/>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744</v>
      </c>
      <c r="L45" s="60">
        <v>762</v>
      </c>
      <c r="M45" s="60">
        <v>749</v>
      </c>
      <c r="N45" s="60">
        <v>757</v>
      </c>
      <c r="O45" s="61">
        <v>685</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372</v>
      </c>
      <c r="L48" s="64">
        <v>351</v>
      </c>
      <c r="M48" s="64">
        <v>298</v>
      </c>
      <c r="N48" s="64">
        <v>311</v>
      </c>
      <c r="O48" s="65">
        <v>312</v>
      </c>
      <c r="P48" s="48"/>
      <c r="Q48" s="48"/>
      <c r="R48" s="48"/>
      <c r="S48" s="48"/>
      <c r="T48" s="48"/>
      <c r="U48" s="48"/>
    </row>
    <row r="49" spans="1:21" ht="30.75" customHeight="1">
      <c r="A49" s="48"/>
      <c r="B49" s="1193"/>
      <c r="C49" s="1194"/>
      <c r="D49" s="62"/>
      <c r="E49" s="1185" t="s">
        <v>15</v>
      </c>
      <c r="F49" s="1185"/>
      <c r="G49" s="1185"/>
      <c r="H49" s="1185"/>
      <c r="I49" s="1185"/>
      <c r="J49" s="1186"/>
      <c r="K49" s="63">
        <v>91</v>
      </c>
      <c r="L49" s="64">
        <v>81</v>
      </c>
      <c r="M49" s="64">
        <v>81</v>
      </c>
      <c r="N49" s="64">
        <v>72</v>
      </c>
      <c r="O49" s="65">
        <v>49</v>
      </c>
      <c r="P49" s="48"/>
      <c r="Q49" s="48"/>
      <c r="R49" s="48"/>
      <c r="S49" s="48"/>
      <c r="T49" s="48"/>
      <c r="U49" s="48"/>
    </row>
    <row r="50" spans="1:21" ht="30.75" customHeight="1">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647</v>
      </c>
      <c r="L52" s="64">
        <v>663</v>
      </c>
      <c r="M52" s="64">
        <v>680</v>
      </c>
      <c r="N52" s="64">
        <v>700</v>
      </c>
      <c r="O52" s="65">
        <v>652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560</v>
      </c>
      <c r="L53" s="69">
        <v>531</v>
      </c>
      <c r="M53" s="69">
        <v>448</v>
      </c>
      <c r="N53" s="69">
        <v>440</v>
      </c>
      <c r="O53" s="70">
        <v>394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E43" sqref="E43:H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6471</v>
      </c>
      <c r="J41" s="83">
        <v>6251</v>
      </c>
      <c r="K41" s="83">
        <v>5998</v>
      </c>
      <c r="L41" s="83">
        <v>5854</v>
      </c>
      <c r="M41" s="84">
        <v>5810</v>
      </c>
    </row>
    <row r="42" spans="2:13" ht="27.75" customHeight="1">
      <c r="B42" s="1201"/>
      <c r="C42" s="1202"/>
      <c r="D42" s="85"/>
      <c r="E42" s="1205" t="s">
        <v>25</v>
      </c>
      <c r="F42" s="1205"/>
      <c r="G42" s="1205"/>
      <c r="H42" s="1206"/>
      <c r="I42" s="86">
        <v>749</v>
      </c>
      <c r="J42" s="87">
        <v>726</v>
      </c>
      <c r="K42" s="87">
        <v>700</v>
      </c>
      <c r="L42" s="87">
        <v>386</v>
      </c>
      <c r="M42" s="88">
        <v>367</v>
      </c>
    </row>
    <row r="43" spans="2:13" ht="27.75" customHeight="1">
      <c r="B43" s="1201"/>
      <c r="C43" s="1202"/>
      <c r="D43" s="85"/>
      <c r="E43" s="1205" t="s">
        <v>26</v>
      </c>
      <c r="F43" s="1205"/>
      <c r="G43" s="1205"/>
      <c r="H43" s="1206"/>
      <c r="I43" s="86">
        <v>5216</v>
      </c>
      <c r="J43" s="87">
        <v>5255</v>
      </c>
      <c r="K43" s="87">
        <v>4685</v>
      </c>
      <c r="L43" s="87">
        <v>4149</v>
      </c>
      <c r="M43" s="88">
        <v>3751</v>
      </c>
    </row>
    <row r="44" spans="2:13" ht="27.75" customHeight="1">
      <c r="B44" s="1201"/>
      <c r="C44" s="1202"/>
      <c r="D44" s="85"/>
      <c r="E44" s="1205" t="s">
        <v>27</v>
      </c>
      <c r="F44" s="1205"/>
      <c r="G44" s="1205"/>
      <c r="H44" s="1206"/>
      <c r="I44" s="86">
        <v>388</v>
      </c>
      <c r="J44" s="87">
        <v>314</v>
      </c>
      <c r="K44" s="87">
        <v>249</v>
      </c>
      <c r="L44" s="87">
        <v>218</v>
      </c>
      <c r="M44" s="88">
        <v>233</v>
      </c>
    </row>
    <row r="45" spans="2:13" ht="27.75" customHeight="1">
      <c r="B45" s="1201"/>
      <c r="C45" s="1202"/>
      <c r="D45" s="85"/>
      <c r="E45" s="1205" t="s">
        <v>28</v>
      </c>
      <c r="F45" s="1205"/>
      <c r="G45" s="1205"/>
      <c r="H45" s="1206"/>
      <c r="I45" s="86">
        <v>489</v>
      </c>
      <c r="J45" s="87">
        <v>521</v>
      </c>
      <c r="K45" s="87">
        <v>572</v>
      </c>
      <c r="L45" s="87">
        <v>486</v>
      </c>
      <c r="M45" s="88">
        <v>419</v>
      </c>
    </row>
    <row r="46" spans="2:13" ht="27.75" customHeight="1">
      <c r="B46" s="1201"/>
      <c r="C46" s="1202"/>
      <c r="D46" s="85"/>
      <c r="E46" s="1205" t="s">
        <v>29</v>
      </c>
      <c r="F46" s="1205"/>
      <c r="G46" s="1205"/>
      <c r="H46" s="1206"/>
      <c r="I46" s="86">
        <v>152</v>
      </c>
      <c r="J46" s="87">
        <v>162</v>
      </c>
      <c r="K46" s="87">
        <v>159</v>
      </c>
      <c r="L46" s="87">
        <v>430</v>
      </c>
      <c r="M46" s="88">
        <v>531</v>
      </c>
    </row>
    <row r="47" spans="2:13" ht="27.75" customHeight="1">
      <c r="B47" s="1201"/>
      <c r="C47" s="1202"/>
      <c r="D47" s="85"/>
      <c r="E47" s="1205" t="s">
        <v>30</v>
      </c>
      <c r="F47" s="1205"/>
      <c r="G47" s="1205"/>
      <c r="H47" s="1206"/>
      <c r="I47" s="86" t="s">
        <v>475</v>
      </c>
      <c r="J47" s="87" t="s">
        <v>475</v>
      </c>
      <c r="K47" s="87" t="s">
        <v>475</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1341</v>
      </c>
      <c r="J49" s="87">
        <v>1233</v>
      </c>
      <c r="K49" s="87">
        <v>1142</v>
      </c>
      <c r="L49" s="87">
        <v>755</v>
      </c>
      <c r="M49" s="88">
        <v>704</v>
      </c>
    </row>
    <row r="50" spans="2:13" ht="27.75" customHeight="1">
      <c r="B50" s="1201"/>
      <c r="C50" s="1202"/>
      <c r="D50" s="85"/>
      <c r="E50" s="1205" t="s">
        <v>34</v>
      </c>
      <c r="F50" s="1205"/>
      <c r="G50" s="1205"/>
      <c r="H50" s="1206"/>
      <c r="I50" s="86">
        <v>222</v>
      </c>
      <c r="J50" s="87">
        <v>204</v>
      </c>
      <c r="K50" s="87">
        <v>185</v>
      </c>
      <c r="L50" s="87">
        <v>167</v>
      </c>
      <c r="M50" s="88">
        <v>148</v>
      </c>
    </row>
    <row r="51" spans="2:13" ht="27.75" customHeight="1">
      <c r="B51" s="1203"/>
      <c r="C51" s="1204"/>
      <c r="D51" s="85"/>
      <c r="E51" s="1205" t="s">
        <v>35</v>
      </c>
      <c r="F51" s="1205"/>
      <c r="G51" s="1205"/>
      <c r="H51" s="1206"/>
      <c r="I51" s="86">
        <v>8043</v>
      </c>
      <c r="J51" s="87">
        <v>7954</v>
      </c>
      <c r="K51" s="87">
        <v>7927</v>
      </c>
      <c r="L51" s="87">
        <v>7789</v>
      </c>
      <c r="M51" s="88">
        <v>7762</v>
      </c>
    </row>
    <row r="52" spans="2:13" ht="27.75" customHeight="1" thickBot="1">
      <c r="B52" s="1207" t="s">
        <v>36</v>
      </c>
      <c r="C52" s="1208"/>
      <c r="D52" s="90"/>
      <c r="E52" s="1209" t="s">
        <v>37</v>
      </c>
      <c r="F52" s="1209"/>
      <c r="G52" s="1209"/>
      <c r="H52" s="1210"/>
      <c r="I52" s="91">
        <v>3859</v>
      </c>
      <c r="J52" s="92">
        <v>3836</v>
      </c>
      <c r="K52" s="92">
        <v>3109</v>
      </c>
      <c r="L52" s="92">
        <v>2814</v>
      </c>
      <c r="M52" s="93">
        <v>2498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564</v>
      </c>
      <c r="H51" s="1228"/>
      <c r="I51" s="1233" t="s">
        <v>565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566</v>
      </c>
      <c r="H55" s="1239"/>
      <c r="I55" s="1237" t="s">
        <v>565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47" t="s">
        <v>571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564</v>
      </c>
      <c r="H73" s="1228"/>
      <c r="I73" s="1233" t="s">
        <v>565</v>
      </c>
      <c r="J73" s="1233"/>
      <c r="K73" s="1248">
        <v>112.4</v>
      </c>
      <c r="L73" s="1248">
        <v>113.7</v>
      </c>
      <c r="M73" s="1236">
        <v>91.8</v>
      </c>
      <c r="N73" s="1236">
        <v>86.1</v>
      </c>
      <c r="O73" s="1236">
        <v>73.099999999999994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569</v>
      </c>
      <c r="J75" s="1237"/>
      <c r="K75" s="1249">
        <v>15.1</v>
      </c>
      <c r="L75" s="1249">
        <v>15.8</v>
      </c>
      <c r="M75" s="1249">
        <v>15</v>
      </c>
      <c r="N75" s="1249">
        <v>14.1</v>
      </c>
      <c r="O75" s="1249">
        <v>12.7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566</v>
      </c>
      <c r="H77" s="1239"/>
      <c r="I77" s="1237" t="s">
        <v>565</v>
      </c>
      <c r="J77" s="1237"/>
      <c r="K77" s="1248">
        <v>64.3</v>
      </c>
      <c r="L77" s="1248">
        <v>61.3</v>
      </c>
      <c r="M77" s="1236">
        <v>54.6</v>
      </c>
      <c r="N77" s="1236">
        <v>48.7</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569</v>
      </c>
      <c r="J79" s="1246"/>
      <c r="K79" s="1251">
        <v>12.3</v>
      </c>
      <c r="L79" s="1251">
        <v>11.7</v>
      </c>
      <c r="M79" s="1251">
        <v>11.2</v>
      </c>
      <c r="N79" s="1251">
        <v>10.4</v>
      </c>
      <c r="O79" s="1251">
        <v>9.3000000000000007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39260</v>
      </c>
      <c r="E3" s="116"/>
      <c r="F3" s="117">
        <v>61557</v>
      </c>
      <c r="G3" s="118"/>
      <c r="H3" s="119"/>
    </row>
    <row r="4" spans="1:8">
      <c r="A4" s="120"/>
      <c r="B4" s="121"/>
      <c r="C4" s="122"/>
      <c r="D4" s="123">
        <v>33901</v>
      </c>
      <c r="E4" s="124"/>
      <c r="F4" s="125">
        <v>32497</v>
      </c>
      <c r="G4" s="126"/>
      <c r="H4" s="127"/>
    </row>
    <row r="5" spans="1:8">
      <c r="A5" s="108" t="s">
        <v>509</v>
      </c>
      <c r="B5" s="113"/>
      <c r="C5" s="114"/>
      <c r="D5" s="115">
        <v>36818</v>
      </c>
      <c r="E5" s="116"/>
      <c r="F5" s="117">
        <v>69806</v>
      </c>
      <c r="G5" s="118"/>
      <c r="H5" s="119"/>
    </row>
    <row r="6" spans="1:8">
      <c r="A6" s="120"/>
      <c r="B6" s="121"/>
      <c r="C6" s="122"/>
      <c r="D6" s="123">
        <v>31057</v>
      </c>
      <c r="E6" s="124"/>
      <c r="F6" s="125">
        <v>32823</v>
      </c>
      <c r="G6" s="126"/>
      <c r="H6" s="127"/>
    </row>
    <row r="7" spans="1:8">
      <c r="A7" s="108" t="s">
        <v>510</v>
      </c>
      <c r="B7" s="113"/>
      <c r="C7" s="114"/>
      <c r="D7" s="115">
        <v>42172</v>
      </c>
      <c r="E7" s="116"/>
      <c r="F7" s="117">
        <v>74444</v>
      </c>
      <c r="G7" s="118"/>
      <c r="H7" s="119"/>
    </row>
    <row r="8" spans="1:8">
      <c r="A8" s="120"/>
      <c r="B8" s="121"/>
      <c r="C8" s="122"/>
      <c r="D8" s="123">
        <v>21623</v>
      </c>
      <c r="E8" s="124"/>
      <c r="F8" s="125">
        <v>34175</v>
      </c>
      <c r="G8" s="126"/>
      <c r="H8" s="127"/>
    </row>
    <row r="9" spans="1:8">
      <c r="A9" s="108" t="s">
        <v>511</v>
      </c>
      <c r="B9" s="113"/>
      <c r="C9" s="114"/>
      <c r="D9" s="115">
        <v>59845</v>
      </c>
      <c r="E9" s="116"/>
      <c r="F9" s="117">
        <v>85205</v>
      </c>
      <c r="G9" s="118"/>
      <c r="H9" s="119"/>
    </row>
    <row r="10" spans="1:8">
      <c r="A10" s="120"/>
      <c r="B10" s="121"/>
      <c r="C10" s="122"/>
      <c r="D10" s="123">
        <v>23804</v>
      </c>
      <c r="E10" s="124"/>
      <c r="F10" s="125">
        <v>38847</v>
      </c>
      <c r="G10" s="126"/>
      <c r="H10" s="127"/>
    </row>
    <row r="11" spans="1:8">
      <c r="A11" s="108" t="s">
        <v>512</v>
      </c>
      <c r="B11" s="113"/>
      <c r="C11" s="114"/>
      <c r="D11" s="115">
        <v>66011</v>
      </c>
      <c r="E11" s="116"/>
      <c r="F11" s="117">
        <v>106092</v>
      </c>
      <c r="G11" s="118"/>
      <c r="H11" s="119"/>
    </row>
    <row r="12" spans="1:8">
      <c r="A12" s="120"/>
      <c r="B12" s="121"/>
      <c r="C12" s="128"/>
      <c r="D12" s="123">
        <v>20398</v>
      </c>
      <c r="E12" s="124"/>
      <c r="F12" s="125">
        <v>44299</v>
      </c>
      <c r="G12" s="126"/>
      <c r="H12" s="127"/>
    </row>
    <row r="13" spans="1:8">
      <c r="A13" s="108"/>
      <c r="B13" s="113"/>
      <c r="C13" s="129"/>
      <c r="D13" s="130">
        <v>48821</v>
      </c>
      <c r="E13" s="131"/>
      <c r="F13" s="132">
        <v>79421</v>
      </c>
      <c r="G13" s="133"/>
      <c r="H13" s="119"/>
    </row>
    <row r="14" spans="1:8">
      <c r="A14" s="120"/>
      <c r="B14" s="121"/>
      <c r="C14" s="122"/>
      <c r="D14" s="123">
        <v>26157</v>
      </c>
      <c r="E14" s="124"/>
      <c r="F14" s="125">
        <v>36528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7.55</v>
      </c>
      <c r="C19" s="134">
        <f>ROUND(VALUE(SUBSTITUTE(実質収支比率等に係る経年分析!G$48,"▲","-")),2)</f>
        <v>9.25</v>
      </c>
      <c r="D19" s="134">
        <f>ROUND(VALUE(SUBSTITUTE(実質収支比率等に係る経年分析!H$48,"▲","-")),2)</f>
        <v>5.89</v>
      </c>
      <c r="E19" s="134">
        <f>ROUND(VALUE(SUBSTITUTE(実質収支比率等に係る経年分析!I$48,"▲","-")),2)</f>
        <v>7.85</v>
      </c>
      <c r="F19" s="134">
        <f>ROUND(VALUE(SUBSTITUTE(実質収支比率等に係る経年分析!J$48,"▲","-")),2)</f>
        <v>8.27</v>
      </c>
    </row>
    <row r="20" spans="1:11">
      <c r="A20" s="134" t="s">
        <v>42</v>
      </c>
      <c r="B20" s="134">
        <f>ROUND(VALUE(SUBSTITUTE(実質収支比率等に係る経年分析!F$47,"▲","-")),2)</f>
        <v>16.559999999999999</v>
      </c>
      <c r="C20" s="134">
        <f>ROUND(VALUE(SUBSTITUTE(実質収支比率等に係る経年分析!G$47,"▲","-")),2)</f>
        <v>11.17</v>
      </c>
      <c r="D20" s="134">
        <f>ROUND(VALUE(SUBSTITUTE(実質収支比率等に係る経年分析!H$47,"▲","-")),2)</f>
        <v>11.46</v>
      </c>
      <c r="E20" s="134">
        <f>ROUND(VALUE(SUBSTITUTE(実質収支比率等に係る経年分析!I$47,"▲","-")),2)</f>
        <v>7.53</v>
      </c>
      <c r="F20" s="134">
        <f>ROUND(VALUE(SUBSTITUTE(実質収支比率等に係る経年分析!J$47,"▲","-")),2)</f>
        <v>9.52</v>
      </c>
    </row>
    <row r="21" spans="1:11">
      <c r="A21" s="134" t="s">
        <v>43</v>
      </c>
      <c r="B21" s="134">
        <f>IF(ISNUMBER(VALUE(SUBSTITUTE(実質収支比率等に係る経年分析!F$49,"▲","-"))),ROUND(VALUE(SUBSTITUTE(実質収支比率等に係る経年分析!F$49,"▲","-")),2),NA())</f>
        <v>-11.62</v>
      </c>
      <c r="C21" s="134">
        <f>IF(ISNUMBER(VALUE(SUBSTITUTE(実質収支比率等に係る経年分析!G$49,"▲","-"))),ROUND(VALUE(SUBSTITUTE(実質収支比率等に係る経年分析!G$49,"▲","-")),2),NA())</f>
        <v>-4</v>
      </c>
      <c r="D21" s="134">
        <f>IF(ISNUMBER(VALUE(SUBSTITUTE(実質収支比率等に係る経年分析!H$49,"▲","-"))),ROUND(VALUE(SUBSTITUTE(実質収支比率等に係る経年分析!H$49,"▲","-")),2),NA())</f>
        <v>-7.06</v>
      </c>
      <c r="E21" s="134">
        <f>IF(ISNUMBER(VALUE(SUBSTITUTE(実質収支比率等に係る経年分析!I$49,"▲","-"))),ROUND(VALUE(SUBSTITUTE(実質収支比率等に係る経年分析!I$49,"▲","-")),2),NA())</f>
        <v>-3.74</v>
      </c>
      <c r="F21" s="134">
        <f>IF(ISNUMBER(VALUE(SUBSTITUTE(実質収支比率等に係る経年分析!J$49,"▲","-"))),ROUND(VALUE(SUBSTITUTE(実質収支比率等に係る経年分析!J$49,"▲","-")),2),NA())</f>
        <v>-0.43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16.02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647</v>
      </c>
      <c r="E42" s="136"/>
      <c r="F42" s="136"/>
      <c r="G42" s="136">
        <f>'実質公債費比率（分子）の構造'!L$52</f>
        <v>663</v>
      </c>
      <c r="H42" s="136"/>
      <c r="I42" s="136"/>
      <c r="J42" s="136">
        <f>'実質公債費比率（分子）の構造'!M$52</f>
        <v>680</v>
      </c>
      <c r="K42" s="136"/>
      <c r="L42" s="136"/>
      <c r="M42" s="136">
        <f>'実質公債費比率（分子）の構造'!N$52</f>
        <v>700</v>
      </c>
      <c r="N42" s="136"/>
      <c r="O42" s="136"/>
      <c r="P42" s="136">
        <f>'実質公債費比率（分子）の構造'!O$52</f>
        <v>652</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91</v>
      </c>
      <c r="C45" s="136"/>
      <c r="D45" s="136"/>
      <c r="E45" s="136">
        <f>'実質公債費比率（分子）の構造'!L$49</f>
        <v>81</v>
      </c>
      <c r="F45" s="136"/>
      <c r="G45" s="136"/>
      <c r="H45" s="136">
        <f>'実質公債費比率（分子）の構造'!M$49</f>
        <v>81</v>
      </c>
      <c r="I45" s="136"/>
      <c r="J45" s="136"/>
      <c r="K45" s="136">
        <f>'実質公債費比率（分子）の構造'!N$49</f>
        <v>72</v>
      </c>
      <c r="L45" s="136"/>
      <c r="M45" s="136"/>
      <c r="N45" s="136">
        <f>'実質公債費比率（分子）の構造'!O$49</f>
        <v>49</v>
      </c>
      <c r="O45" s="136"/>
      <c r="P45" s="136"/>
    </row>
    <row r="46" spans="1:16">
      <c r="A46" s="136" t="s">
        <v>54</v>
      </c>
      <c r="B46" s="136">
        <f>'実質公債費比率（分子）の構造'!K$48</f>
        <v>372</v>
      </c>
      <c r="C46" s="136"/>
      <c r="D46" s="136"/>
      <c r="E46" s="136">
        <f>'実質公債費比率（分子）の構造'!L$48</f>
        <v>351</v>
      </c>
      <c r="F46" s="136"/>
      <c r="G46" s="136"/>
      <c r="H46" s="136">
        <f>'実質公債費比率（分子）の構造'!M$48</f>
        <v>298</v>
      </c>
      <c r="I46" s="136"/>
      <c r="J46" s="136"/>
      <c r="K46" s="136">
        <f>'実質公債費比率（分子）の構造'!N$48</f>
        <v>311</v>
      </c>
      <c r="L46" s="136"/>
      <c r="M46" s="136"/>
      <c r="N46" s="136">
        <f>'実質公債費比率（分子）の構造'!O$48</f>
        <v>312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744</v>
      </c>
      <c r="C49" s="136"/>
      <c r="D49" s="136"/>
      <c r="E49" s="136">
        <f>'実質公債費比率（分子）の構造'!L$45</f>
        <v>762</v>
      </c>
      <c r="F49" s="136"/>
      <c r="G49" s="136"/>
      <c r="H49" s="136">
        <f>'実質公債費比率（分子）の構造'!M$45</f>
        <v>749</v>
      </c>
      <c r="I49" s="136"/>
      <c r="J49" s="136"/>
      <c r="K49" s="136">
        <f>'実質公債費比率（分子）の構造'!N$45</f>
        <v>757</v>
      </c>
      <c r="L49" s="136"/>
      <c r="M49" s="136"/>
      <c r="N49" s="136">
        <f>'実質公債費比率（分子）の構造'!O$45</f>
        <v>685</v>
      </c>
      <c r="O49" s="136"/>
      <c r="P49" s="136"/>
    </row>
    <row r="50" spans="1:16">
      <c r="A50" s="136" t="s">
        <v>58</v>
      </c>
      <c r="B50" s="136" t="e">
        <f>NA()</f>
        <v>#N/A</v>
      </c>
      <c r="C50" s="136">
        <f>IF(ISNUMBER('実質公債費比率（分子）の構造'!K$53),'実質公債費比率（分子）の構造'!K$53,NA())</f>
        <v>560</v>
      </c>
      <c r="D50" s="136" t="e">
        <f>NA()</f>
        <v>#N/A</v>
      </c>
      <c r="E50" s="136" t="e">
        <f>NA()</f>
        <v>#N/A</v>
      </c>
      <c r="F50" s="136">
        <f>IF(ISNUMBER('実質公債費比率（分子）の構造'!L$53),'実質公債費比率（分子）の構造'!L$53,NA())</f>
        <v>531</v>
      </c>
      <c r="G50" s="136" t="e">
        <f>NA()</f>
        <v>#N/A</v>
      </c>
      <c r="H50" s="136" t="e">
        <f>NA()</f>
        <v>#N/A</v>
      </c>
      <c r="I50" s="136">
        <f>IF(ISNUMBER('実質公債費比率（分子）の構造'!M$53),'実質公債費比率（分子）の構造'!M$53,NA())</f>
        <v>448</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394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8043</v>
      </c>
      <c r="E56" s="135"/>
      <c r="F56" s="135"/>
      <c r="G56" s="135">
        <f>'将来負担比率（分子）の構造'!J$51</f>
        <v>7954</v>
      </c>
      <c r="H56" s="135"/>
      <c r="I56" s="135"/>
      <c r="J56" s="135">
        <f>'将来負担比率（分子）の構造'!K$51</f>
        <v>7927</v>
      </c>
      <c r="K56" s="135"/>
      <c r="L56" s="135"/>
      <c r="M56" s="135">
        <f>'将来負担比率（分子）の構造'!L$51</f>
        <v>7789</v>
      </c>
      <c r="N56" s="135"/>
      <c r="O56" s="135"/>
      <c r="P56" s="135">
        <f>'将来負担比率（分子）の構造'!M$51</f>
        <v>7762</v>
      </c>
    </row>
    <row r="57" spans="1:16">
      <c r="A57" s="135" t="s">
        <v>34</v>
      </c>
      <c r="B57" s="135"/>
      <c r="C57" s="135"/>
      <c r="D57" s="135">
        <f>'将来負担比率（分子）の構造'!I$50</f>
        <v>222</v>
      </c>
      <c r="E57" s="135"/>
      <c r="F57" s="135"/>
      <c r="G57" s="135">
        <f>'将来負担比率（分子）の構造'!J$50</f>
        <v>204</v>
      </c>
      <c r="H57" s="135"/>
      <c r="I57" s="135"/>
      <c r="J57" s="135">
        <f>'将来負担比率（分子）の構造'!K$50</f>
        <v>185</v>
      </c>
      <c r="K57" s="135"/>
      <c r="L57" s="135"/>
      <c r="M57" s="135">
        <f>'将来負担比率（分子）の構造'!L$50</f>
        <v>167</v>
      </c>
      <c r="N57" s="135"/>
      <c r="O57" s="135"/>
      <c r="P57" s="135">
        <f>'将来負担比率（分子）の構造'!M$50</f>
        <v>148</v>
      </c>
    </row>
    <row r="58" spans="1:16">
      <c r="A58" s="135" t="s">
        <v>33</v>
      </c>
      <c r="B58" s="135"/>
      <c r="C58" s="135"/>
      <c r="D58" s="135">
        <f>'将来負担比率（分子）の構造'!I$49</f>
        <v>1341</v>
      </c>
      <c r="E58" s="135"/>
      <c r="F58" s="135"/>
      <c r="G58" s="135">
        <f>'将来負担比率（分子）の構造'!J$49</f>
        <v>1233</v>
      </c>
      <c r="H58" s="135"/>
      <c r="I58" s="135"/>
      <c r="J58" s="135">
        <f>'将来負担比率（分子）の構造'!K$49</f>
        <v>1142</v>
      </c>
      <c r="K58" s="135"/>
      <c r="L58" s="135"/>
      <c r="M58" s="135">
        <f>'将来負担比率（分子）の構造'!L$49</f>
        <v>755</v>
      </c>
      <c r="N58" s="135"/>
      <c r="O58" s="135"/>
      <c r="P58" s="135">
        <f>'将来負担比率（分子）の構造'!M$49</f>
        <v>704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152</v>
      </c>
      <c r="C61" s="135"/>
      <c r="D61" s="135"/>
      <c r="E61" s="135">
        <f>'将来負担比率（分子）の構造'!J$46</f>
        <v>162</v>
      </c>
      <c r="F61" s="135"/>
      <c r="G61" s="135"/>
      <c r="H61" s="135">
        <f>'将来負担比率（分子）の構造'!K$46</f>
        <v>159</v>
      </c>
      <c r="I61" s="135"/>
      <c r="J61" s="135"/>
      <c r="K61" s="135">
        <f>'将来負担比率（分子）の構造'!L$46</f>
        <v>430</v>
      </c>
      <c r="L61" s="135"/>
      <c r="M61" s="135"/>
      <c r="N61" s="135">
        <f>'将来負担比率（分子）の構造'!M$46</f>
        <v>531</v>
      </c>
      <c r="O61" s="135"/>
      <c r="P61" s="135"/>
    </row>
    <row r="62" spans="1:16">
      <c r="A62" s="135" t="s">
        <v>28</v>
      </c>
      <c r="B62" s="135">
        <f>'将来負担比率（分子）の構造'!I$45</f>
        <v>489</v>
      </c>
      <c r="C62" s="135"/>
      <c r="D62" s="135"/>
      <c r="E62" s="135">
        <f>'将来負担比率（分子）の構造'!J$45</f>
        <v>521</v>
      </c>
      <c r="F62" s="135"/>
      <c r="G62" s="135"/>
      <c r="H62" s="135">
        <f>'将来負担比率（分子）の構造'!K$45</f>
        <v>572</v>
      </c>
      <c r="I62" s="135"/>
      <c r="J62" s="135"/>
      <c r="K62" s="135">
        <f>'将来負担比率（分子）の構造'!L$45</f>
        <v>486</v>
      </c>
      <c r="L62" s="135"/>
      <c r="M62" s="135"/>
      <c r="N62" s="135">
        <f>'将来負担比率（分子）の構造'!M$45</f>
        <v>419</v>
      </c>
      <c r="O62" s="135"/>
      <c r="P62" s="135"/>
    </row>
    <row r="63" spans="1:16">
      <c r="A63" s="135" t="s">
        <v>27</v>
      </c>
      <c r="B63" s="135">
        <f>'将来負担比率（分子）の構造'!I$44</f>
        <v>388</v>
      </c>
      <c r="C63" s="135"/>
      <c r="D63" s="135"/>
      <c r="E63" s="135">
        <f>'将来負担比率（分子）の構造'!J$44</f>
        <v>314</v>
      </c>
      <c r="F63" s="135"/>
      <c r="G63" s="135"/>
      <c r="H63" s="135">
        <f>'将来負担比率（分子）の構造'!K$44</f>
        <v>249</v>
      </c>
      <c r="I63" s="135"/>
      <c r="J63" s="135"/>
      <c r="K63" s="135">
        <f>'将来負担比率（分子）の構造'!L$44</f>
        <v>218</v>
      </c>
      <c r="L63" s="135"/>
      <c r="M63" s="135"/>
      <c r="N63" s="135">
        <f>'将来負担比率（分子）の構造'!M$44</f>
        <v>233</v>
      </c>
      <c r="O63" s="135"/>
      <c r="P63" s="135"/>
    </row>
    <row r="64" spans="1:16">
      <c r="A64" s="135" t="s">
        <v>26</v>
      </c>
      <c r="B64" s="135">
        <f>'将来負担比率（分子）の構造'!I$43</f>
        <v>5216</v>
      </c>
      <c r="C64" s="135"/>
      <c r="D64" s="135"/>
      <c r="E64" s="135">
        <f>'将来負担比率（分子）の構造'!J$43</f>
        <v>5255</v>
      </c>
      <c r="F64" s="135"/>
      <c r="G64" s="135"/>
      <c r="H64" s="135">
        <f>'将来負担比率（分子）の構造'!K$43</f>
        <v>4685</v>
      </c>
      <c r="I64" s="135"/>
      <c r="J64" s="135"/>
      <c r="K64" s="135">
        <f>'将来負担比率（分子）の構造'!L$43</f>
        <v>4149</v>
      </c>
      <c r="L64" s="135"/>
      <c r="M64" s="135"/>
      <c r="N64" s="135">
        <f>'将来負担比率（分子）の構造'!M$43</f>
        <v>3751</v>
      </c>
      <c r="O64" s="135"/>
      <c r="P64" s="135"/>
    </row>
    <row r="65" spans="1:16">
      <c r="A65" s="135" t="s">
        <v>25</v>
      </c>
      <c r="B65" s="135">
        <f>'将来負担比率（分子）の構造'!I$42</f>
        <v>749</v>
      </c>
      <c r="C65" s="135"/>
      <c r="D65" s="135"/>
      <c r="E65" s="135">
        <f>'将来負担比率（分子）の構造'!J$42</f>
        <v>726</v>
      </c>
      <c r="F65" s="135"/>
      <c r="G65" s="135"/>
      <c r="H65" s="135">
        <f>'将来負担比率（分子）の構造'!K$42</f>
        <v>700</v>
      </c>
      <c r="I65" s="135"/>
      <c r="J65" s="135"/>
      <c r="K65" s="135">
        <f>'将来負担比率（分子）の構造'!L$42</f>
        <v>386</v>
      </c>
      <c r="L65" s="135"/>
      <c r="M65" s="135"/>
      <c r="N65" s="135">
        <f>'将来負担比率（分子）の構造'!M$42</f>
        <v>367</v>
      </c>
      <c r="O65" s="135"/>
      <c r="P65" s="135"/>
    </row>
    <row r="66" spans="1:16">
      <c r="A66" s="135" t="s">
        <v>24</v>
      </c>
      <c r="B66" s="135">
        <f>'将来負担比率（分子）の構造'!I$41</f>
        <v>6471</v>
      </c>
      <c r="C66" s="135"/>
      <c r="D66" s="135"/>
      <c r="E66" s="135">
        <f>'将来負担比率（分子）の構造'!J$41</f>
        <v>6251</v>
      </c>
      <c r="F66" s="135"/>
      <c r="G66" s="135"/>
      <c r="H66" s="135">
        <f>'将来負担比率（分子）の構造'!K$41</f>
        <v>5998</v>
      </c>
      <c r="I66" s="135"/>
      <c r="J66" s="135"/>
      <c r="K66" s="135">
        <f>'将来負担比率（分子）の構造'!L$41</f>
        <v>5854</v>
      </c>
      <c r="L66" s="135"/>
      <c r="M66" s="135"/>
      <c r="N66" s="135">
        <f>'将来負担比率（分子）の構造'!M$41</f>
        <v>5810</v>
      </c>
      <c r="O66" s="135"/>
      <c r="P66" s="135"/>
    </row>
    <row r="67" spans="1:16">
      <c r="A67" s="135" t="s">
        <v>62</v>
      </c>
      <c r="B67" s="135" t="e">
        <f>NA()</f>
        <v>#N/A</v>
      </c>
      <c r="C67" s="135">
        <f>IF(ISNUMBER('将来負担比率（分子）の構造'!I$52), IF('将来負担比率（分子）の構造'!I$52 &lt; 0, 0, '将来負担比率（分子）の構造'!I$52), NA())</f>
        <v>3859</v>
      </c>
      <c r="D67" s="135" t="e">
        <f>NA()</f>
        <v>#N/A</v>
      </c>
      <c r="E67" s="135" t="e">
        <f>NA()</f>
        <v>#N/A</v>
      </c>
      <c r="F67" s="135">
        <f>IF(ISNUMBER('将来負担比率（分子）の構造'!J$52), IF('将来負担比率（分子）の構造'!J$52 &lt; 0, 0, '将来負担比率（分子）の構造'!J$52), NA())</f>
        <v>3836</v>
      </c>
      <c r="G67" s="135" t="e">
        <f>NA()</f>
        <v>#N/A</v>
      </c>
      <c r="H67" s="135" t="e">
        <f>NA()</f>
        <v>#N/A</v>
      </c>
      <c r="I67" s="135">
        <f>IF(ISNUMBER('将来負担比率（分子）の構造'!K$52), IF('将来負担比率（分子）の構造'!K$52 &lt; 0, 0, '将来負担比率（分子）の構造'!K$52), NA())</f>
        <v>3109</v>
      </c>
      <c r="J67" s="135" t="e">
        <f>NA()</f>
        <v>#N/A</v>
      </c>
      <c r="K67" s="135" t="e">
        <f>NA()</f>
        <v>#N/A</v>
      </c>
      <c r="L67" s="135">
        <f>IF(ISNUMBER('将来負担比率（分子）の構造'!L$52), IF('将来負担比率（分子）の構造'!L$52 &lt; 0, 0, '将来負担比率（分子）の構造'!L$52), NA())</f>
        <v>2814</v>
      </c>
      <c r="M67" s="135" t="e">
        <f>NA()</f>
        <v>#N/A</v>
      </c>
      <c r="N67" s="135" t="e">
        <f>NA()</f>
        <v>#N/A</v>
      </c>
      <c r="O67" s="135">
        <f>IF(ISNUMBER('将来負担比率（分子）の構造'!M$52), IF('将来負担比率（分子）の構造'!M$52 &lt; 0, 0, '将来負担比率（分子）の構造'!M$52), NA())</f>
        <v>2498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2205738</v>
      </c>
      <c r="S5" s="669"/>
      <c r="T5" s="669"/>
      <c r="U5" s="669"/>
      <c r="V5" s="669"/>
      <c r="W5" s="669"/>
      <c r="X5" s="669"/>
      <c r="Y5" s="716"/>
      <c r="Z5" s="729">
        <v>33.9</v>
      </c>
      <c r="AA5" s="729"/>
      <c r="AB5" s="729"/>
      <c r="AC5" s="729"/>
      <c r="AD5" s="730">
        <v>2205738</v>
      </c>
      <c r="AE5" s="730"/>
      <c r="AF5" s="730"/>
      <c r="AG5" s="730"/>
      <c r="AH5" s="730"/>
      <c r="AI5" s="730"/>
      <c r="AJ5" s="730"/>
      <c r="AK5" s="730"/>
      <c r="AL5" s="717">
        <v>57.7</v>
      </c>
      <c r="AM5" s="686"/>
      <c r="AN5" s="686"/>
      <c r="AO5" s="718"/>
      <c r="AP5" s="705" t="s">
        <v>207</v>
      </c>
      <c r="AQ5" s="706"/>
      <c r="AR5" s="706"/>
      <c r="AS5" s="706"/>
      <c r="AT5" s="706"/>
      <c r="AU5" s="706"/>
      <c r="AV5" s="706"/>
      <c r="AW5" s="706"/>
      <c r="AX5" s="706"/>
      <c r="AY5" s="706"/>
      <c r="AZ5" s="706"/>
      <c r="BA5" s="706"/>
      <c r="BB5" s="706"/>
      <c r="BC5" s="706"/>
      <c r="BD5" s="706"/>
      <c r="BE5" s="706"/>
      <c r="BF5" s="707"/>
      <c r="BG5" s="618">
        <v>2205738</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87065</v>
      </c>
      <c r="S6" s="619"/>
      <c r="T6" s="619"/>
      <c r="U6" s="619"/>
      <c r="V6" s="619"/>
      <c r="W6" s="619"/>
      <c r="X6" s="619"/>
      <c r="Y6" s="620"/>
      <c r="Z6" s="671">
        <v>1.3</v>
      </c>
      <c r="AA6" s="671"/>
      <c r="AB6" s="671"/>
      <c r="AC6" s="671"/>
      <c r="AD6" s="672">
        <v>87065</v>
      </c>
      <c r="AE6" s="672"/>
      <c r="AF6" s="672"/>
      <c r="AG6" s="672"/>
      <c r="AH6" s="672"/>
      <c r="AI6" s="672"/>
      <c r="AJ6" s="672"/>
      <c r="AK6" s="672"/>
      <c r="AL6" s="641">
        <v>2.2999999999999998</v>
      </c>
      <c r="AM6" s="673"/>
      <c r="AN6" s="673"/>
      <c r="AO6" s="674"/>
      <c r="AP6" s="615" t="s">
        <v>213</v>
      </c>
      <c r="AQ6" s="616"/>
      <c r="AR6" s="616"/>
      <c r="AS6" s="616"/>
      <c r="AT6" s="616"/>
      <c r="AU6" s="616"/>
      <c r="AV6" s="616"/>
      <c r="AW6" s="616"/>
      <c r="AX6" s="616"/>
      <c r="AY6" s="616"/>
      <c r="AZ6" s="616"/>
      <c r="BA6" s="616"/>
      <c r="BB6" s="616"/>
      <c r="BC6" s="616"/>
      <c r="BD6" s="616"/>
      <c r="BE6" s="616"/>
      <c r="BF6" s="617"/>
      <c r="BG6" s="618">
        <v>2205738</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88020</v>
      </c>
      <c r="CS6" s="619"/>
      <c r="CT6" s="619"/>
      <c r="CU6" s="619"/>
      <c r="CV6" s="619"/>
      <c r="CW6" s="619"/>
      <c r="CX6" s="619"/>
      <c r="CY6" s="620"/>
      <c r="CZ6" s="671">
        <v>1.4</v>
      </c>
      <c r="DA6" s="671"/>
      <c r="DB6" s="671"/>
      <c r="DC6" s="671"/>
      <c r="DD6" s="624" t="s">
        <v>208</v>
      </c>
      <c r="DE6" s="619"/>
      <c r="DF6" s="619"/>
      <c r="DG6" s="619"/>
      <c r="DH6" s="619"/>
      <c r="DI6" s="619"/>
      <c r="DJ6" s="619"/>
      <c r="DK6" s="619"/>
      <c r="DL6" s="619"/>
      <c r="DM6" s="619"/>
      <c r="DN6" s="619"/>
      <c r="DO6" s="619"/>
      <c r="DP6" s="620"/>
      <c r="DQ6" s="624">
        <v>88018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4002</v>
      </c>
      <c r="S7" s="619"/>
      <c r="T7" s="619"/>
      <c r="U7" s="619"/>
      <c r="V7" s="619"/>
      <c r="W7" s="619"/>
      <c r="X7" s="619"/>
      <c r="Y7" s="620"/>
      <c r="Z7" s="671">
        <v>0.1</v>
      </c>
      <c r="AA7" s="671"/>
      <c r="AB7" s="671"/>
      <c r="AC7" s="671"/>
      <c r="AD7" s="672">
        <v>4002</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860275</v>
      </c>
      <c r="BH7" s="619"/>
      <c r="BI7" s="619"/>
      <c r="BJ7" s="619"/>
      <c r="BK7" s="619"/>
      <c r="BL7" s="619"/>
      <c r="BM7" s="619"/>
      <c r="BN7" s="620"/>
      <c r="BO7" s="671">
        <v>39</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892021</v>
      </c>
      <c r="CS7" s="619"/>
      <c r="CT7" s="619"/>
      <c r="CU7" s="619"/>
      <c r="CV7" s="619"/>
      <c r="CW7" s="619"/>
      <c r="CX7" s="619"/>
      <c r="CY7" s="620"/>
      <c r="CZ7" s="671">
        <v>14.5</v>
      </c>
      <c r="DA7" s="671"/>
      <c r="DB7" s="671"/>
      <c r="DC7" s="671"/>
      <c r="DD7" s="624">
        <v>73244</v>
      </c>
      <c r="DE7" s="619"/>
      <c r="DF7" s="619"/>
      <c r="DG7" s="619"/>
      <c r="DH7" s="619"/>
      <c r="DI7" s="619"/>
      <c r="DJ7" s="619"/>
      <c r="DK7" s="619"/>
      <c r="DL7" s="619"/>
      <c r="DM7" s="619"/>
      <c r="DN7" s="619"/>
      <c r="DO7" s="619"/>
      <c r="DP7" s="620"/>
      <c r="DQ7" s="624">
        <v>721601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11523</v>
      </c>
      <c r="S8" s="619"/>
      <c r="T8" s="619"/>
      <c r="U8" s="619"/>
      <c r="V8" s="619"/>
      <c r="W8" s="619"/>
      <c r="X8" s="619"/>
      <c r="Y8" s="620"/>
      <c r="Z8" s="671">
        <v>0.2</v>
      </c>
      <c r="AA8" s="671"/>
      <c r="AB8" s="671"/>
      <c r="AC8" s="671"/>
      <c r="AD8" s="672">
        <v>11523</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25655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1854446</v>
      </c>
      <c r="CS8" s="619"/>
      <c r="CT8" s="619"/>
      <c r="CU8" s="619"/>
      <c r="CV8" s="619"/>
      <c r="CW8" s="619"/>
      <c r="CX8" s="619"/>
      <c r="CY8" s="620"/>
      <c r="CZ8" s="671">
        <v>30.2</v>
      </c>
      <c r="DA8" s="671"/>
      <c r="DB8" s="671"/>
      <c r="DC8" s="671"/>
      <c r="DD8" s="624">
        <v>3033</v>
      </c>
      <c r="DE8" s="619"/>
      <c r="DF8" s="619"/>
      <c r="DG8" s="619"/>
      <c r="DH8" s="619"/>
      <c r="DI8" s="619"/>
      <c r="DJ8" s="619"/>
      <c r="DK8" s="619"/>
      <c r="DL8" s="619"/>
      <c r="DM8" s="619"/>
      <c r="DN8" s="619"/>
      <c r="DO8" s="619"/>
      <c r="DP8" s="620"/>
      <c r="DQ8" s="624">
        <v>1145857</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11338</v>
      </c>
      <c r="S9" s="619"/>
      <c r="T9" s="619"/>
      <c r="U9" s="619"/>
      <c r="V9" s="619"/>
      <c r="W9" s="619"/>
      <c r="X9" s="619"/>
      <c r="Y9" s="620"/>
      <c r="Z9" s="671">
        <v>0.2</v>
      </c>
      <c r="AA9" s="671"/>
      <c r="AB9" s="671"/>
      <c r="AC9" s="671"/>
      <c r="AD9" s="672">
        <v>11338</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656645</v>
      </c>
      <c r="BH9" s="619"/>
      <c r="BI9" s="619"/>
      <c r="BJ9" s="619"/>
      <c r="BK9" s="619"/>
      <c r="BL9" s="619"/>
      <c r="BM9" s="619"/>
      <c r="BN9" s="620"/>
      <c r="BO9" s="671">
        <v>29.8</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332128</v>
      </c>
      <c r="CS9" s="619"/>
      <c r="CT9" s="619"/>
      <c r="CU9" s="619"/>
      <c r="CV9" s="619"/>
      <c r="CW9" s="619"/>
      <c r="CX9" s="619"/>
      <c r="CY9" s="620"/>
      <c r="CZ9" s="671">
        <v>5.4</v>
      </c>
      <c r="DA9" s="671"/>
      <c r="DB9" s="671"/>
      <c r="DC9" s="671"/>
      <c r="DD9" s="624">
        <v>497</v>
      </c>
      <c r="DE9" s="619"/>
      <c r="DF9" s="619"/>
      <c r="DG9" s="619"/>
      <c r="DH9" s="619"/>
      <c r="DI9" s="619"/>
      <c r="DJ9" s="619"/>
      <c r="DK9" s="619"/>
      <c r="DL9" s="619"/>
      <c r="DM9" s="619"/>
      <c r="DN9" s="619"/>
      <c r="DO9" s="619"/>
      <c r="DP9" s="620"/>
      <c r="DQ9" s="624">
        <v>289019</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274188</v>
      </c>
      <c r="S10" s="619"/>
      <c r="T10" s="619"/>
      <c r="U10" s="619"/>
      <c r="V10" s="619"/>
      <c r="W10" s="619"/>
      <c r="X10" s="619"/>
      <c r="Y10" s="620"/>
      <c r="Z10" s="671">
        <v>4.2</v>
      </c>
      <c r="AA10" s="671"/>
      <c r="AB10" s="671"/>
      <c r="AC10" s="671"/>
      <c r="AD10" s="672">
        <v>274188</v>
      </c>
      <c r="AE10" s="672"/>
      <c r="AF10" s="672"/>
      <c r="AG10" s="672"/>
      <c r="AH10" s="672"/>
      <c r="AI10" s="672"/>
      <c r="AJ10" s="672"/>
      <c r="AK10" s="672"/>
      <c r="AL10" s="641">
        <v>7.2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48915</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5530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5016</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5054</v>
      </c>
      <c r="S11" s="619"/>
      <c r="T11" s="619"/>
      <c r="U11" s="619"/>
      <c r="V11" s="619"/>
      <c r="W11" s="619"/>
      <c r="X11" s="619"/>
      <c r="Y11" s="620"/>
      <c r="Z11" s="671">
        <v>0.1</v>
      </c>
      <c r="AA11" s="671"/>
      <c r="AB11" s="671"/>
      <c r="AC11" s="671"/>
      <c r="AD11" s="672">
        <v>5054</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129060</v>
      </c>
      <c r="BH11" s="619"/>
      <c r="BI11" s="619"/>
      <c r="BJ11" s="619"/>
      <c r="BK11" s="619"/>
      <c r="BL11" s="619"/>
      <c r="BM11" s="619"/>
      <c r="BN11" s="620"/>
      <c r="BO11" s="671">
        <v>5.9</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176118</v>
      </c>
      <c r="CS11" s="619"/>
      <c r="CT11" s="619"/>
      <c r="CU11" s="619"/>
      <c r="CV11" s="619"/>
      <c r="CW11" s="619"/>
      <c r="CX11" s="619"/>
      <c r="CY11" s="620"/>
      <c r="CZ11" s="671">
        <v>2.9</v>
      </c>
      <c r="DA11" s="671"/>
      <c r="DB11" s="671"/>
      <c r="DC11" s="671"/>
      <c r="DD11" s="624">
        <v>56653</v>
      </c>
      <c r="DE11" s="619"/>
      <c r="DF11" s="619"/>
      <c r="DG11" s="619"/>
      <c r="DH11" s="619"/>
      <c r="DI11" s="619"/>
      <c r="DJ11" s="619"/>
      <c r="DK11" s="619"/>
      <c r="DL11" s="619"/>
      <c r="DM11" s="619"/>
      <c r="DN11" s="619"/>
      <c r="DO11" s="619"/>
      <c r="DP11" s="620"/>
      <c r="DQ11" s="624">
        <v>99198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1218199</v>
      </c>
      <c r="BH12" s="619"/>
      <c r="BI12" s="619"/>
      <c r="BJ12" s="619"/>
      <c r="BK12" s="619"/>
      <c r="BL12" s="619"/>
      <c r="BM12" s="619"/>
      <c r="BN12" s="620"/>
      <c r="BO12" s="671">
        <v>55.2</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33406</v>
      </c>
      <c r="CS12" s="619"/>
      <c r="CT12" s="619"/>
      <c r="CU12" s="619"/>
      <c r="CV12" s="619"/>
      <c r="CW12" s="619"/>
      <c r="CX12" s="619"/>
      <c r="CY12" s="620"/>
      <c r="CZ12" s="671">
        <v>0.5</v>
      </c>
      <c r="DA12" s="671"/>
      <c r="DB12" s="671"/>
      <c r="DC12" s="671"/>
      <c r="DD12" s="624" t="s">
        <v>108</v>
      </c>
      <c r="DE12" s="619"/>
      <c r="DF12" s="619"/>
      <c r="DG12" s="619"/>
      <c r="DH12" s="619"/>
      <c r="DI12" s="619"/>
      <c r="DJ12" s="619"/>
      <c r="DK12" s="619"/>
      <c r="DL12" s="619"/>
      <c r="DM12" s="619"/>
      <c r="DN12" s="619"/>
      <c r="DO12" s="619"/>
      <c r="DP12" s="620"/>
      <c r="DQ12" s="624">
        <v>32426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19091</v>
      </c>
      <c r="S13" s="619"/>
      <c r="T13" s="619"/>
      <c r="U13" s="619"/>
      <c r="V13" s="619"/>
      <c r="W13" s="619"/>
      <c r="X13" s="619"/>
      <c r="Y13" s="620"/>
      <c r="Z13" s="671">
        <v>0.3</v>
      </c>
      <c r="AA13" s="671"/>
      <c r="AB13" s="671"/>
      <c r="AC13" s="671"/>
      <c r="AD13" s="672">
        <v>19091</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1218199</v>
      </c>
      <c r="BH13" s="619"/>
      <c r="BI13" s="619"/>
      <c r="BJ13" s="619"/>
      <c r="BK13" s="619"/>
      <c r="BL13" s="619"/>
      <c r="BM13" s="619"/>
      <c r="BN13" s="620"/>
      <c r="BO13" s="671">
        <v>55.2</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1208515</v>
      </c>
      <c r="CS13" s="619"/>
      <c r="CT13" s="619"/>
      <c r="CU13" s="619"/>
      <c r="CV13" s="619"/>
      <c r="CW13" s="619"/>
      <c r="CX13" s="619"/>
      <c r="CY13" s="620"/>
      <c r="CZ13" s="671">
        <v>19.7</v>
      </c>
      <c r="DA13" s="671"/>
      <c r="DB13" s="671"/>
      <c r="DC13" s="671"/>
      <c r="DD13" s="624">
        <v>816420</v>
      </c>
      <c r="DE13" s="619"/>
      <c r="DF13" s="619"/>
      <c r="DG13" s="619"/>
      <c r="DH13" s="619"/>
      <c r="DI13" s="619"/>
      <c r="DJ13" s="619"/>
      <c r="DK13" s="619"/>
      <c r="DL13" s="619"/>
      <c r="DM13" s="619"/>
      <c r="DN13" s="619"/>
      <c r="DO13" s="619"/>
      <c r="DP13" s="620"/>
      <c r="DQ13" s="624">
        <v>568460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33279</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216867</v>
      </c>
      <c r="CS14" s="619"/>
      <c r="CT14" s="619"/>
      <c r="CU14" s="619"/>
      <c r="CV14" s="619"/>
      <c r="CW14" s="619"/>
      <c r="CX14" s="619"/>
      <c r="CY14" s="620"/>
      <c r="CZ14" s="671">
        <v>3.5</v>
      </c>
      <c r="DA14" s="671"/>
      <c r="DB14" s="671"/>
      <c r="DC14" s="671"/>
      <c r="DD14" s="624">
        <v>8424</v>
      </c>
      <c r="DE14" s="619"/>
      <c r="DF14" s="619"/>
      <c r="DG14" s="619"/>
      <c r="DH14" s="619"/>
      <c r="DI14" s="619"/>
      <c r="DJ14" s="619"/>
      <c r="DK14" s="619"/>
      <c r="DL14" s="619"/>
      <c r="DM14" s="619"/>
      <c r="DN14" s="619"/>
      <c r="DO14" s="619"/>
      <c r="DP14" s="620"/>
      <c r="DQ14" s="624">
        <v>211689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10307</v>
      </c>
      <c r="S15" s="619"/>
      <c r="T15" s="619"/>
      <c r="U15" s="619"/>
      <c r="V15" s="619"/>
      <c r="W15" s="619"/>
      <c r="X15" s="619"/>
      <c r="Y15" s="620"/>
      <c r="Z15" s="671">
        <v>0.2</v>
      </c>
      <c r="AA15" s="671"/>
      <c r="AB15" s="671"/>
      <c r="AC15" s="671"/>
      <c r="AD15" s="672">
        <v>10307</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93985</v>
      </c>
      <c r="BH15" s="619"/>
      <c r="BI15" s="619"/>
      <c r="BJ15" s="619"/>
      <c r="BK15" s="619"/>
      <c r="BL15" s="619"/>
      <c r="BM15" s="619"/>
      <c r="BN15" s="620"/>
      <c r="BO15" s="671">
        <v>4.3</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656379</v>
      </c>
      <c r="CS15" s="619"/>
      <c r="CT15" s="619"/>
      <c r="CU15" s="619"/>
      <c r="CV15" s="619"/>
      <c r="CW15" s="619"/>
      <c r="CX15" s="619"/>
      <c r="CY15" s="620"/>
      <c r="CZ15" s="671">
        <v>10.7</v>
      </c>
      <c r="DA15" s="671"/>
      <c r="DB15" s="671"/>
      <c r="DC15" s="671"/>
      <c r="DD15" s="624">
        <v>48461</v>
      </c>
      <c r="DE15" s="619"/>
      <c r="DF15" s="619"/>
      <c r="DG15" s="619"/>
      <c r="DH15" s="619"/>
      <c r="DI15" s="619"/>
      <c r="DJ15" s="619"/>
      <c r="DK15" s="619"/>
      <c r="DL15" s="619"/>
      <c r="DM15" s="619"/>
      <c r="DN15" s="619"/>
      <c r="DO15" s="619"/>
      <c r="DP15" s="620"/>
      <c r="DQ15" s="624">
        <v>599774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1293126</v>
      </c>
      <c r="S16" s="619"/>
      <c r="T16" s="619"/>
      <c r="U16" s="619"/>
      <c r="V16" s="619"/>
      <c r="W16" s="619"/>
      <c r="X16" s="619"/>
      <c r="Y16" s="620"/>
      <c r="Z16" s="671">
        <v>19.899999999999999</v>
      </c>
      <c r="AA16" s="671"/>
      <c r="AB16" s="671"/>
      <c r="AC16" s="671"/>
      <c r="AD16" s="672">
        <v>1179948</v>
      </c>
      <c r="AE16" s="672"/>
      <c r="AF16" s="672"/>
      <c r="AG16" s="672"/>
      <c r="AH16" s="672"/>
      <c r="AI16" s="672"/>
      <c r="AJ16" s="672"/>
      <c r="AK16" s="672"/>
      <c r="AL16" s="641">
        <v>30.9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1179948</v>
      </c>
      <c r="S17" s="619"/>
      <c r="T17" s="619"/>
      <c r="U17" s="619"/>
      <c r="V17" s="619"/>
      <c r="W17" s="619"/>
      <c r="X17" s="619"/>
      <c r="Y17" s="620"/>
      <c r="Z17" s="671">
        <v>18.100000000000001</v>
      </c>
      <c r="AA17" s="671"/>
      <c r="AB17" s="671"/>
      <c r="AC17" s="671"/>
      <c r="AD17" s="672">
        <v>1179948</v>
      </c>
      <c r="AE17" s="672"/>
      <c r="AF17" s="672"/>
      <c r="AG17" s="672"/>
      <c r="AH17" s="672"/>
      <c r="AI17" s="672"/>
      <c r="AJ17" s="672"/>
      <c r="AK17" s="672"/>
      <c r="AL17" s="641">
        <v>30.9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684996</v>
      </c>
      <c r="CS17" s="619"/>
      <c r="CT17" s="619"/>
      <c r="CU17" s="619"/>
      <c r="CV17" s="619"/>
      <c r="CW17" s="619"/>
      <c r="CX17" s="619"/>
      <c r="CY17" s="620"/>
      <c r="CZ17" s="671">
        <v>11.1</v>
      </c>
      <c r="DA17" s="671"/>
      <c r="DB17" s="671"/>
      <c r="DC17" s="671"/>
      <c r="DD17" s="624" t="s">
        <v>108</v>
      </c>
      <c r="DE17" s="619"/>
      <c r="DF17" s="619"/>
      <c r="DG17" s="619"/>
      <c r="DH17" s="619"/>
      <c r="DI17" s="619"/>
      <c r="DJ17" s="619"/>
      <c r="DK17" s="619"/>
      <c r="DL17" s="619"/>
      <c r="DM17" s="619"/>
      <c r="DN17" s="619"/>
      <c r="DO17" s="619"/>
      <c r="DP17" s="620"/>
      <c r="DQ17" s="624">
        <v>664666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113178</v>
      </c>
      <c r="S18" s="619"/>
      <c r="T18" s="619"/>
      <c r="U18" s="619"/>
      <c r="V18" s="619"/>
      <c r="W18" s="619"/>
      <c r="X18" s="619"/>
      <c r="Y18" s="620"/>
      <c r="Z18" s="671">
        <v>1.7</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3921432</v>
      </c>
      <c r="S20" s="619"/>
      <c r="T20" s="619"/>
      <c r="U20" s="619"/>
      <c r="V20" s="619"/>
      <c r="W20" s="619"/>
      <c r="X20" s="619"/>
      <c r="Y20" s="620"/>
      <c r="Z20" s="671">
        <v>60.3</v>
      </c>
      <c r="AA20" s="671"/>
      <c r="AB20" s="671"/>
      <c r="AC20" s="671"/>
      <c r="AD20" s="672">
        <v>3808254</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6148426</v>
      </c>
      <c r="CS20" s="619"/>
      <c r="CT20" s="619"/>
      <c r="CU20" s="619"/>
      <c r="CV20" s="619"/>
      <c r="CW20" s="619"/>
      <c r="CX20" s="619"/>
      <c r="CY20" s="620"/>
      <c r="CZ20" s="671">
        <v>100</v>
      </c>
      <c r="DA20" s="671"/>
      <c r="DB20" s="671"/>
      <c r="DC20" s="671"/>
      <c r="DD20" s="624">
        <v>1006732</v>
      </c>
      <c r="DE20" s="619"/>
      <c r="DF20" s="619"/>
      <c r="DG20" s="619"/>
      <c r="DH20" s="619"/>
      <c r="DI20" s="619"/>
      <c r="DJ20" s="619"/>
      <c r="DK20" s="619"/>
      <c r="DL20" s="619"/>
      <c r="DM20" s="619"/>
      <c r="DN20" s="619"/>
      <c r="DO20" s="619"/>
      <c r="DP20" s="620"/>
      <c r="DQ20" s="624">
        <v>4425724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2590</v>
      </c>
      <c r="S21" s="619"/>
      <c r="T21" s="619"/>
      <c r="U21" s="619"/>
      <c r="V21" s="619"/>
      <c r="W21" s="619"/>
      <c r="X21" s="619"/>
      <c r="Y21" s="620"/>
      <c r="Z21" s="671">
        <v>0</v>
      </c>
      <c r="AA21" s="671"/>
      <c r="AB21" s="671"/>
      <c r="AC21" s="671"/>
      <c r="AD21" s="672">
        <v>2590</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87836</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175411</v>
      </c>
      <c r="S23" s="619"/>
      <c r="T23" s="619"/>
      <c r="U23" s="619"/>
      <c r="V23" s="619"/>
      <c r="W23" s="619"/>
      <c r="X23" s="619"/>
      <c r="Y23" s="620"/>
      <c r="Z23" s="671">
        <v>2.7</v>
      </c>
      <c r="AA23" s="671"/>
      <c r="AB23" s="671"/>
      <c r="AC23" s="671"/>
      <c r="AD23" s="672">
        <v>9422</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22993</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2438701</v>
      </c>
      <c r="CS24" s="669"/>
      <c r="CT24" s="669"/>
      <c r="CU24" s="669"/>
      <c r="CV24" s="669"/>
      <c r="CW24" s="669"/>
      <c r="CX24" s="669"/>
      <c r="CY24" s="716"/>
      <c r="CZ24" s="720">
        <v>39.700000000000003</v>
      </c>
      <c r="DA24" s="721"/>
      <c r="DB24" s="721"/>
      <c r="DC24" s="722"/>
      <c r="DD24" s="715">
        <v>1852973</v>
      </c>
      <c r="DE24" s="669"/>
      <c r="DF24" s="669"/>
      <c r="DG24" s="669"/>
      <c r="DH24" s="669"/>
      <c r="DI24" s="669"/>
      <c r="DJ24" s="669"/>
      <c r="DK24" s="716"/>
      <c r="DL24" s="715">
        <v>1852598</v>
      </c>
      <c r="DM24" s="669"/>
      <c r="DN24" s="669"/>
      <c r="DO24" s="669"/>
      <c r="DP24" s="669"/>
      <c r="DQ24" s="669"/>
      <c r="DR24" s="669"/>
      <c r="DS24" s="669"/>
      <c r="DT24" s="669"/>
      <c r="DU24" s="669"/>
      <c r="DV24" s="716"/>
      <c r="DW24" s="717">
        <v>44.4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774541</v>
      </c>
      <c r="S25" s="619"/>
      <c r="T25" s="619"/>
      <c r="U25" s="619"/>
      <c r="V25" s="619"/>
      <c r="W25" s="619"/>
      <c r="X25" s="619"/>
      <c r="Y25" s="620"/>
      <c r="Z25" s="671">
        <v>11.9</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1051991</v>
      </c>
      <c r="CS25" s="637"/>
      <c r="CT25" s="637"/>
      <c r="CU25" s="637"/>
      <c r="CV25" s="637"/>
      <c r="CW25" s="637"/>
      <c r="CX25" s="637"/>
      <c r="CY25" s="638"/>
      <c r="CZ25" s="621">
        <v>17.100000000000001</v>
      </c>
      <c r="DA25" s="639"/>
      <c r="DB25" s="639"/>
      <c r="DC25" s="640"/>
      <c r="DD25" s="624">
        <v>909343</v>
      </c>
      <c r="DE25" s="637"/>
      <c r="DF25" s="637"/>
      <c r="DG25" s="637"/>
      <c r="DH25" s="637"/>
      <c r="DI25" s="637"/>
      <c r="DJ25" s="637"/>
      <c r="DK25" s="638"/>
      <c r="DL25" s="624">
        <v>909013</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700969</v>
      </c>
      <c r="CS26" s="619"/>
      <c r="CT26" s="619"/>
      <c r="CU26" s="619"/>
      <c r="CV26" s="619"/>
      <c r="CW26" s="619"/>
      <c r="CX26" s="619"/>
      <c r="CY26" s="620"/>
      <c r="CZ26" s="621">
        <v>11.4</v>
      </c>
      <c r="DA26" s="639"/>
      <c r="DB26" s="639"/>
      <c r="DC26" s="640"/>
      <c r="DD26" s="624">
        <v>581478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288212</v>
      </c>
      <c r="S27" s="619"/>
      <c r="T27" s="619"/>
      <c r="U27" s="619"/>
      <c r="V27" s="619"/>
      <c r="W27" s="619"/>
      <c r="X27" s="619"/>
      <c r="Y27" s="620"/>
      <c r="Z27" s="671">
        <v>4.4000000000000004</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2205738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701714</v>
      </c>
      <c r="CS27" s="637"/>
      <c r="CT27" s="637"/>
      <c r="CU27" s="637"/>
      <c r="CV27" s="637"/>
      <c r="CW27" s="637"/>
      <c r="CX27" s="637"/>
      <c r="CY27" s="638"/>
      <c r="CZ27" s="621">
        <v>11.4</v>
      </c>
      <c r="DA27" s="639"/>
      <c r="DB27" s="639"/>
      <c r="DC27" s="640"/>
      <c r="DD27" s="624">
        <v>278964</v>
      </c>
      <c r="DE27" s="637"/>
      <c r="DF27" s="637"/>
      <c r="DG27" s="637"/>
      <c r="DH27" s="637"/>
      <c r="DI27" s="637"/>
      <c r="DJ27" s="637"/>
      <c r="DK27" s="638"/>
      <c r="DL27" s="624">
        <v>278919</v>
      </c>
      <c r="DM27" s="637"/>
      <c r="DN27" s="637"/>
      <c r="DO27" s="637"/>
      <c r="DP27" s="637"/>
      <c r="DQ27" s="637"/>
      <c r="DR27" s="637"/>
      <c r="DS27" s="637"/>
      <c r="DT27" s="637"/>
      <c r="DU27" s="637"/>
      <c r="DV27" s="638"/>
      <c r="DW27" s="641">
        <v>6.7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72647</v>
      </c>
      <c r="S28" s="619"/>
      <c r="T28" s="619"/>
      <c r="U28" s="619"/>
      <c r="V28" s="619"/>
      <c r="W28" s="619"/>
      <c r="X28" s="619"/>
      <c r="Y28" s="620"/>
      <c r="Z28" s="671">
        <v>1.1000000000000001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684996</v>
      </c>
      <c r="CS28" s="619"/>
      <c r="CT28" s="619"/>
      <c r="CU28" s="619"/>
      <c r="CV28" s="619"/>
      <c r="CW28" s="619"/>
      <c r="CX28" s="619"/>
      <c r="CY28" s="620"/>
      <c r="CZ28" s="621">
        <v>11.1</v>
      </c>
      <c r="DA28" s="639"/>
      <c r="DB28" s="639"/>
      <c r="DC28" s="640"/>
      <c r="DD28" s="624">
        <v>664666</v>
      </c>
      <c r="DE28" s="619"/>
      <c r="DF28" s="619"/>
      <c r="DG28" s="619"/>
      <c r="DH28" s="619"/>
      <c r="DI28" s="619"/>
      <c r="DJ28" s="619"/>
      <c r="DK28" s="620"/>
      <c r="DL28" s="624">
        <v>664666</v>
      </c>
      <c r="DM28" s="619"/>
      <c r="DN28" s="619"/>
      <c r="DO28" s="619"/>
      <c r="DP28" s="619"/>
      <c r="DQ28" s="619"/>
      <c r="DR28" s="619"/>
      <c r="DS28" s="619"/>
      <c r="DT28" s="619"/>
      <c r="DU28" s="619"/>
      <c r="DV28" s="620"/>
      <c r="DW28" s="641">
        <v>15.9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5180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684996</v>
      </c>
      <c r="CS29" s="637"/>
      <c r="CT29" s="637"/>
      <c r="CU29" s="637"/>
      <c r="CV29" s="637"/>
      <c r="CW29" s="637"/>
      <c r="CX29" s="637"/>
      <c r="CY29" s="638"/>
      <c r="CZ29" s="621">
        <v>11.1</v>
      </c>
      <c r="DA29" s="639"/>
      <c r="DB29" s="639"/>
      <c r="DC29" s="640"/>
      <c r="DD29" s="624">
        <v>664666</v>
      </c>
      <c r="DE29" s="637"/>
      <c r="DF29" s="637"/>
      <c r="DG29" s="637"/>
      <c r="DH29" s="637"/>
      <c r="DI29" s="637"/>
      <c r="DJ29" s="637"/>
      <c r="DK29" s="638"/>
      <c r="DL29" s="624">
        <v>664666</v>
      </c>
      <c r="DM29" s="637"/>
      <c r="DN29" s="637"/>
      <c r="DO29" s="637"/>
      <c r="DP29" s="637"/>
      <c r="DQ29" s="637"/>
      <c r="DR29" s="637"/>
      <c r="DS29" s="637"/>
      <c r="DT29" s="637"/>
      <c r="DU29" s="637"/>
      <c r="DV29" s="638"/>
      <c r="DW29" s="641">
        <v>15.9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146226</v>
      </c>
      <c r="S30" s="619"/>
      <c r="T30" s="619"/>
      <c r="U30" s="619"/>
      <c r="V30" s="619"/>
      <c r="W30" s="619"/>
      <c r="X30" s="619"/>
      <c r="Y30" s="620"/>
      <c r="Z30" s="671">
        <v>2.2000000000000002</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95.8</v>
      </c>
      <c r="BN30" s="685"/>
      <c r="BO30" s="685"/>
      <c r="BP30" s="685"/>
      <c r="BQ30" s="687"/>
      <c r="BR30" s="684">
        <v>98.9</v>
      </c>
      <c r="BS30" s="685"/>
      <c r="BT30" s="685"/>
      <c r="BU30" s="685"/>
      <c r="BV30" s="685"/>
      <c r="BW30" s="685"/>
      <c r="BX30" s="686">
        <v>95.6</v>
      </c>
      <c r="BY30" s="685"/>
      <c r="BZ30" s="685"/>
      <c r="CA30" s="685"/>
      <c r="CB30" s="687"/>
      <c r="CD30" s="690"/>
      <c r="CE30" s="691"/>
      <c r="CF30" s="655" t="s">
        <v>291</v>
      </c>
      <c r="CG30" s="652"/>
      <c r="CH30" s="652"/>
      <c r="CI30" s="652"/>
      <c r="CJ30" s="652"/>
      <c r="CK30" s="652"/>
      <c r="CL30" s="652"/>
      <c r="CM30" s="652"/>
      <c r="CN30" s="652"/>
      <c r="CO30" s="652"/>
      <c r="CP30" s="652"/>
      <c r="CQ30" s="653"/>
      <c r="CR30" s="618">
        <v>632586</v>
      </c>
      <c r="CS30" s="619"/>
      <c r="CT30" s="619"/>
      <c r="CU30" s="619"/>
      <c r="CV30" s="619"/>
      <c r="CW30" s="619"/>
      <c r="CX30" s="619"/>
      <c r="CY30" s="620"/>
      <c r="CZ30" s="621">
        <v>10.3</v>
      </c>
      <c r="DA30" s="639"/>
      <c r="DB30" s="639"/>
      <c r="DC30" s="640"/>
      <c r="DD30" s="624">
        <v>612256</v>
      </c>
      <c r="DE30" s="619"/>
      <c r="DF30" s="619"/>
      <c r="DG30" s="619"/>
      <c r="DH30" s="619"/>
      <c r="DI30" s="619"/>
      <c r="DJ30" s="619"/>
      <c r="DK30" s="620"/>
      <c r="DL30" s="624">
        <v>612256</v>
      </c>
      <c r="DM30" s="619"/>
      <c r="DN30" s="619"/>
      <c r="DO30" s="619"/>
      <c r="DP30" s="619"/>
      <c r="DQ30" s="619"/>
      <c r="DR30" s="619"/>
      <c r="DS30" s="619"/>
      <c r="DT30" s="619"/>
      <c r="DU30" s="619"/>
      <c r="DV30" s="620"/>
      <c r="DW30" s="641">
        <v>14.7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219278</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95.5</v>
      </c>
      <c r="BN31" s="683"/>
      <c r="BO31" s="683"/>
      <c r="BP31" s="683"/>
      <c r="BQ31" s="647"/>
      <c r="BR31" s="682">
        <v>98.8</v>
      </c>
      <c r="BS31" s="637"/>
      <c r="BT31" s="637"/>
      <c r="BU31" s="637"/>
      <c r="BV31" s="637"/>
      <c r="BW31" s="637"/>
      <c r="BX31" s="673">
        <v>95.5</v>
      </c>
      <c r="BY31" s="683"/>
      <c r="BZ31" s="683"/>
      <c r="CA31" s="683"/>
      <c r="CB31" s="647"/>
      <c r="CD31" s="690"/>
      <c r="CE31" s="691"/>
      <c r="CF31" s="655" t="s">
        <v>295</v>
      </c>
      <c r="CG31" s="652"/>
      <c r="CH31" s="652"/>
      <c r="CI31" s="652"/>
      <c r="CJ31" s="652"/>
      <c r="CK31" s="652"/>
      <c r="CL31" s="652"/>
      <c r="CM31" s="652"/>
      <c r="CN31" s="652"/>
      <c r="CO31" s="652"/>
      <c r="CP31" s="652"/>
      <c r="CQ31" s="653"/>
      <c r="CR31" s="618">
        <v>52410</v>
      </c>
      <c r="CS31" s="637"/>
      <c r="CT31" s="637"/>
      <c r="CU31" s="637"/>
      <c r="CV31" s="637"/>
      <c r="CW31" s="637"/>
      <c r="CX31" s="637"/>
      <c r="CY31" s="638"/>
      <c r="CZ31" s="621">
        <v>0.9</v>
      </c>
      <c r="DA31" s="639"/>
      <c r="DB31" s="639"/>
      <c r="DC31" s="640"/>
      <c r="DD31" s="624">
        <v>52410</v>
      </c>
      <c r="DE31" s="637"/>
      <c r="DF31" s="637"/>
      <c r="DG31" s="637"/>
      <c r="DH31" s="637"/>
      <c r="DI31" s="637"/>
      <c r="DJ31" s="637"/>
      <c r="DK31" s="638"/>
      <c r="DL31" s="624">
        <v>52410</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196082</v>
      </c>
      <c r="S32" s="619"/>
      <c r="T32" s="619"/>
      <c r="U32" s="619"/>
      <c r="V32" s="619"/>
      <c r="W32" s="619"/>
      <c r="X32" s="619"/>
      <c r="Y32" s="620"/>
      <c r="Z32" s="671">
        <v>3</v>
      </c>
      <c r="AA32" s="671"/>
      <c r="AB32" s="671"/>
      <c r="AC32" s="671"/>
      <c r="AD32" s="672">
        <v>294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v>
      </c>
      <c r="BH32" s="603"/>
      <c r="BI32" s="603"/>
      <c r="BJ32" s="603"/>
      <c r="BK32" s="603"/>
      <c r="BL32" s="603"/>
      <c r="BM32" s="666">
        <v>95.7</v>
      </c>
      <c r="BN32" s="603"/>
      <c r="BO32" s="603"/>
      <c r="BP32" s="603"/>
      <c r="BQ32" s="660"/>
      <c r="BR32" s="681">
        <v>98.9</v>
      </c>
      <c r="BS32" s="603"/>
      <c r="BT32" s="603"/>
      <c r="BU32" s="603"/>
      <c r="BV32" s="603"/>
      <c r="BW32" s="603"/>
      <c r="BX32" s="666">
        <v>95.5</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588900</v>
      </c>
      <c r="S33" s="619"/>
      <c r="T33" s="619"/>
      <c r="U33" s="619"/>
      <c r="V33" s="619"/>
      <c r="W33" s="619"/>
      <c r="X33" s="619"/>
      <c r="Y33" s="620"/>
      <c r="Z33" s="671">
        <v>9.1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2702993</v>
      </c>
      <c r="CS33" s="637"/>
      <c r="CT33" s="637"/>
      <c r="CU33" s="637"/>
      <c r="CV33" s="637"/>
      <c r="CW33" s="637"/>
      <c r="CX33" s="637"/>
      <c r="CY33" s="638"/>
      <c r="CZ33" s="621">
        <v>44</v>
      </c>
      <c r="DA33" s="639"/>
      <c r="DB33" s="639"/>
      <c r="DC33" s="640"/>
      <c r="DD33" s="624">
        <v>2226192</v>
      </c>
      <c r="DE33" s="637"/>
      <c r="DF33" s="637"/>
      <c r="DG33" s="637"/>
      <c r="DH33" s="637"/>
      <c r="DI33" s="637"/>
      <c r="DJ33" s="637"/>
      <c r="DK33" s="638"/>
      <c r="DL33" s="624">
        <v>1566095</v>
      </c>
      <c r="DM33" s="637"/>
      <c r="DN33" s="637"/>
      <c r="DO33" s="637"/>
      <c r="DP33" s="637"/>
      <c r="DQ33" s="637"/>
      <c r="DR33" s="637"/>
      <c r="DS33" s="637"/>
      <c r="DT33" s="637"/>
      <c r="DU33" s="637"/>
      <c r="DV33" s="638"/>
      <c r="DW33" s="641">
        <v>37.6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1147494</v>
      </c>
      <c r="CS34" s="619"/>
      <c r="CT34" s="619"/>
      <c r="CU34" s="619"/>
      <c r="CV34" s="619"/>
      <c r="CW34" s="619"/>
      <c r="CX34" s="619"/>
      <c r="CY34" s="620"/>
      <c r="CZ34" s="621">
        <v>18.7</v>
      </c>
      <c r="DA34" s="639"/>
      <c r="DB34" s="639"/>
      <c r="DC34" s="640"/>
      <c r="DD34" s="624">
        <v>846216</v>
      </c>
      <c r="DE34" s="619"/>
      <c r="DF34" s="619"/>
      <c r="DG34" s="619"/>
      <c r="DH34" s="619"/>
      <c r="DI34" s="619"/>
      <c r="DJ34" s="619"/>
      <c r="DK34" s="620"/>
      <c r="DL34" s="624">
        <v>730565</v>
      </c>
      <c r="DM34" s="619"/>
      <c r="DN34" s="619"/>
      <c r="DO34" s="619"/>
      <c r="DP34" s="619"/>
      <c r="DQ34" s="619"/>
      <c r="DR34" s="619"/>
      <c r="DS34" s="619"/>
      <c r="DT34" s="619"/>
      <c r="DU34" s="619"/>
      <c r="DV34" s="620"/>
      <c r="DW34" s="641">
        <v>17.5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348500</v>
      </c>
      <c r="S35" s="619"/>
      <c r="T35" s="619"/>
      <c r="U35" s="619"/>
      <c r="V35" s="619"/>
      <c r="W35" s="619"/>
      <c r="X35" s="619"/>
      <c r="Y35" s="620"/>
      <c r="Z35" s="671">
        <v>5.4</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803116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55864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42606</v>
      </c>
      <c r="CS35" s="637"/>
      <c r="CT35" s="637"/>
      <c r="CU35" s="637"/>
      <c r="CV35" s="637"/>
      <c r="CW35" s="637"/>
      <c r="CX35" s="637"/>
      <c r="CY35" s="638"/>
      <c r="CZ35" s="621">
        <v>0.7</v>
      </c>
      <c r="DA35" s="639"/>
      <c r="DB35" s="639"/>
      <c r="DC35" s="640"/>
      <c r="DD35" s="624">
        <v>37860</v>
      </c>
      <c r="DE35" s="637"/>
      <c r="DF35" s="637"/>
      <c r="DG35" s="637"/>
      <c r="DH35" s="637"/>
      <c r="DI35" s="637"/>
      <c r="DJ35" s="637"/>
      <c r="DK35" s="638"/>
      <c r="DL35" s="624">
        <v>37860</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6501328</v>
      </c>
      <c r="S36" s="659"/>
      <c r="T36" s="659"/>
      <c r="U36" s="659"/>
      <c r="V36" s="659"/>
      <c r="W36" s="659"/>
      <c r="X36" s="659"/>
      <c r="Y36" s="662"/>
      <c r="Z36" s="663">
        <v>100</v>
      </c>
      <c r="AA36" s="663"/>
      <c r="AB36" s="663"/>
      <c r="AC36" s="663"/>
      <c r="AD36" s="664">
        <v>3820560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345000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29098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696101</v>
      </c>
      <c r="CS36" s="619"/>
      <c r="CT36" s="619"/>
      <c r="CU36" s="619"/>
      <c r="CV36" s="619"/>
      <c r="CW36" s="619"/>
      <c r="CX36" s="619"/>
      <c r="CY36" s="620"/>
      <c r="CZ36" s="621">
        <v>11.3</v>
      </c>
      <c r="DA36" s="639"/>
      <c r="DB36" s="639"/>
      <c r="DC36" s="640"/>
      <c r="DD36" s="624">
        <v>608269</v>
      </c>
      <c r="DE36" s="619"/>
      <c r="DF36" s="619"/>
      <c r="DG36" s="619"/>
      <c r="DH36" s="619"/>
      <c r="DI36" s="619"/>
      <c r="DJ36" s="619"/>
      <c r="DK36" s="620"/>
      <c r="DL36" s="624">
        <v>436423</v>
      </c>
      <c r="DM36" s="619"/>
      <c r="DN36" s="619"/>
      <c r="DO36" s="619"/>
      <c r="DP36" s="619"/>
      <c r="DQ36" s="619"/>
      <c r="DR36" s="619"/>
      <c r="DS36" s="619"/>
      <c r="DT36" s="619"/>
      <c r="DU36" s="619"/>
      <c r="DV36" s="620"/>
      <c r="DW36" s="641">
        <v>10.5</v>
      </c>
      <c r="DX36" s="642"/>
      <c r="DY36" s="642"/>
      <c r="DZ36" s="642"/>
      <c r="EA36" s="642"/>
      <c r="EB36" s="642"/>
      <c r="EC36" s="643"/>
    </row>
    <row r="37" spans="2:133" ht="11.25" customHeight="1">
      <c r="AQ37" s="644" t="s">
        <v>313</v>
      </c>
      <c r="AR37" s="645"/>
      <c r="AS37" s="645"/>
      <c r="AT37" s="645"/>
      <c r="AU37" s="645"/>
      <c r="AV37" s="645"/>
      <c r="AW37" s="645"/>
      <c r="AX37" s="645"/>
      <c r="AY37" s="646"/>
      <c r="AZ37" s="618">
        <v>36823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2059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390693</v>
      </c>
      <c r="CS37" s="637"/>
      <c r="CT37" s="637"/>
      <c r="CU37" s="637"/>
      <c r="CV37" s="637"/>
      <c r="CW37" s="637"/>
      <c r="CX37" s="637"/>
      <c r="CY37" s="638"/>
      <c r="CZ37" s="621">
        <v>6.4</v>
      </c>
      <c r="DA37" s="639"/>
      <c r="DB37" s="639"/>
      <c r="DC37" s="640"/>
      <c r="DD37" s="624">
        <v>374453</v>
      </c>
      <c r="DE37" s="637"/>
      <c r="DF37" s="637"/>
      <c r="DG37" s="637"/>
      <c r="DH37" s="637"/>
      <c r="DI37" s="637"/>
      <c r="DJ37" s="637"/>
      <c r="DK37" s="638"/>
      <c r="DL37" s="624">
        <v>321864</v>
      </c>
      <c r="DM37" s="637"/>
      <c r="DN37" s="637"/>
      <c r="DO37" s="637"/>
      <c r="DP37" s="637"/>
      <c r="DQ37" s="637"/>
      <c r="DR37" s="637"/>
      <c r="DS37" s="637"/>
      <c r="DT37" s="637"/>
      <c r="DU37" s="637"/>
      <c r="DV37" s="638"/>
      <c r="DW37" s="641">
        <v>7.7</v>
      </c>
      <c r="DX37" s="642"/>
      <c r="DY37" s="642"/>
      <c r="DZ37" s="642"/>
      <c r="EA37" s="642"/>
      <c r="EB37" s="642"/>
      <c r="EC37" s="643"/>
    </row>
    <row r="38" spans="2:133" ht="11.25" customHeight="1">
      <c r="AQ38" s="644" t="s">
        <v>316</v>
      </c>
      <c r="AR38" s="645"/>
      <c r="AS38" s="645"/>
      <c r="AT38" s="645"/>
      <c r="AU38" s="645"/>
      <c r="AV38" s="645"/>
      <c r="AW38" s="645"/>
      <c r="AX38" s="645"/>
      <c r="AY38" s="646"/>
      <c r="AZ38" s="618">
        <v>500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3739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802616</v>
      </c>
      <c r="CS38" s="619"/>
      <c r="CT38" s="619"/>
      <c r="CU38" s="619"/>
      <c r="CV38" s="619"/>
      <c r="CW38" s="619"/>
      <c r="CX38" s="619"/>
      <c r="CY38" s="620"/>
      <c r="CZ38" s="621">
        <v>13.1</v>
      </c>
      <c r="DA38" s="639"/>
      <c r="DB38" s="639"/>
      <c r="DC38" s="640"/>
      <c r="DD38" s="624">
        <v>724367</v>
      </c>
      <c r="DE38" s="619"/>
      <c r="DF38" s="619"/>
      <c r="DG38" s="619"/>
      <c r="DH38" s="619"/>
      <c r="DI38" s="619"/>
      <c r="DJ38" s="619"/>
      <c r="DK38" s="620"/>
      <c r="DL38" s="624">
        <v>361247</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13666</v>
      </c>
      <c r="CS39" s="637"/>
      <c r="CT39" s="637"/>
      <c r="CU39" s="637"/>
      <c r="CV39" s="637"/>
      <c r="CW39" s="637"/>
      <c r="CX39" s="637"/>
      <c r="CY39" s="638"/>
      <c r="CZ39" s="621">
        <v>0.2</v>
      </c>
      <c r="DA39" s="639"/>
      <c r="DB39" s="639"/>
      <c r="DC39" s="640"/>
      <c r="DD39" s="624">
        <v>9470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106962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510</v>
      </c>
      <c r="CS40" s="619"/>
      <c r="CT40" s="619"/>
      <c r="CU40" s="619"/>
      <c r="CV40" s="619"/>
      <c r="CW40" s="619"/>
      <c r="CX40" s="619"/>
      <c r="CY40" s="620"/>
      <c r="CZ40" s="621">
        <v>0</v>
      </c>
      <c r="DA40" s="639"/>
      <c r="DB40" s="639"/>
      <c r="DC40" s="640"/>
      <c r="DD40" s="624">
        <v>10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313831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1006732</v>
      </c>
      <c r="CS42" s="619"/>
      <c r="CT42" s="619"/>
      <c r="CU42" s="619"/>
      <c r="CV42" s="619"/>
      <c r="CW42" s="619"/>
      <c r="CX42" s="619"/>
      <c r="CY42" s="620"/>
      <c r="CZ42" s="621">
        <v>16.399999999999999</v>
      </c>
      <c r="DA42" s="622"/>
      <c r="DB42" s="622"/>
      <c r="DC42" s="623"/>
      <c r="DD42" s="624">
        <v>346559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26300</v>
      </c>
      <c r="CS43" s="637"/>
      <c r="CT43" s="637"/>
      <c r="CU43" s="637"/>
      <c r="CV43" s="637"/>
      <c r="CW43" s="637"/>
      <c r="CX43" s="637"/>
      <c r="CY43" s="638"/>
      <c r="CZ43" s="621">
        <v>0.4</v>
      </c>
      <c r="DA43" s="639"/>
      <c r="DB43" s="639"/>
      <c r="DC43" s="640"/>
      <c r="DD43" s="624">
        <v>26300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1006732</v>
      </c>
      <c r="CS44" s="619"/>
      <c r="CT44" s="619"/>
      <c r="CU44" s="619"/>
      <c r="CV44" s="619"/>
      <c r="CW44" s="619"/>
      <c r="CX44" s="619"/>
      <c r="CY44" s="620"/>
      <c r="CZ44" s="621">
        <v>16.399999999999999</v>
      </c>
      <c r="DA44" s="622"/>
      <c r="DB44" s="622"/>
      <c r="DC44" s="623"/>
      <c r="DD44" s="624">
        <v>346559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684727</v>
      </c>
      <c r="CS45" s="637"/>
      <c r="CT45" s="637"/>
      <c r="CU45" s="637"/>
      <c r="CV45" s="637"/>
      <c r="CW45" s="637"/>
      <c r="CX45" s="637"/>
      <c r="CY45" s="638"/>
      <c r="CZ45" s="621">
        <v>11.1</v>
      </c>
      <c r="DA45" s="639"/>
      <c r="DB45" s="639"/>
      <c r="DC45" s="640"/>
      <c r="DD45" s="624">
        <v>49808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311091</v>
      </c>
      <c r="CS46" s="619"/>
      <c r="CT46" s="619"/>
      <c r="CU46" s="619"/>
      <c r="CV46" s="619"/>
      <c r="CW46" s="619"/>
      <c r="CX46" s="619"/>
      <c r="CY46" s="620"/>
      <c r="CZ46" s="621">
        <v>5.0999999999999996</v>
      </c>
      <c r="DA46" s="622"/>
      <c r="DB46" s="622"/>
      <c r="DC46" s="623"/>
      <c r="DD46" s="624">
        <v>290037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6148426</v>
      </c>
      <c r="CS49" s="603"/>
      <c r="CT49" s="603"/>
      <c r="CU49" s="603"/>
      <c r="CV49" s="603"/>
      <c r="CW49" s="603"/>
      <c r="CX49" s="603"/>
      <c r="CY49" s="604"/>
      <c r="CZ49" s="605">
        <v>100</v>
      </c>
      <c r="DA49" s="606"/>
      <c r="DB49" s="606"/>
      <c r="DC49" s="607"/>
      <c r="DD49" s="608">
        <v>4425724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6501</v>
      </c>
      <c r="R7" s="1131"/>
      <c r="S7" s="1131"/>
      <c r="T7" s="1131"/>
      <c r="U7" s="1131"/>
      <c r="V7" s="1131">
        <v>6148</v>
      </c>
      <c r="W7" s="1131"/>
      <c r="X7" s="1131"/>
      <c r="Y7" s="1131"/>
      <c r="Z7" s="1131"/>
      <c r="AA7" s="1131">
        <v>353</v>
      </c>
      <c r="AB7" s="1131"/>
      <c r="AC7" s="1131"/>
      <c r="AD7" s="1131"/>
      <c r="AE7" s="1132"/>
      <c r="AF7" s="1133">
        <v>335</v>
      </c>
      <c r="AG7" s="1134"/>
      <c r="AH7" s="1134"/>
      <c r="AI7" s="1134"/>
      <c r="AJ7" s="1135"/>
      <c r="AK7" s="1117">
        <v>146</v>
      </c>
      <c r="AL7" s="1118"/>
      <c r="AM7" s="1118"/>
      <c r="AN7" s="1118"/>
      <c r="AO7" s="1118"/>
      <c r="AP7" s="1118">
        <v>5810</v>
      </c>
      <c r="AQ7" s="1118"/>
      <c r="AR7" s="1118"/>
      <c r="AS7" s="1118"/>
      <c r="AT7" s="1118"/>
      <c r="AU7" s="1119" t="s">
        <v>532</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556</v>
      </c>
      <c r="BT7" s="1122"/>
      <c r="BU7" s="1122"/>
      <c r="BV7" s="1122"/>
      <c r="BW7" s="1122"/>
      <c r="BX7" s="1122"/>
      <c r="BY7" s="1122"/>
      <c r="BZ7" s="1122"/>
      <c r="CA7" s="1122"/>
      <c r="CB7" s="1122"/>
      <c r="CC7" s="1122"/>
      <c r="CD7" s="1122"/>
      <c r="CE7" s="1122"/>
      <c r="CF7" s="1122"/>
      <c r="CG7" s="1123"/>
      <c r="CH7" s="1114">
        <v>-18</v>
      </c>
      <c r="CI7" s="1115"/>
      <c r="CJ7" s="1115"/>
      <c r="CK7" s="1115"/>
      <c r="CL7" s="1116"/>
      <c r="CM7" s="1114">
        <v>-58</v>
      </c>
      <c r="CN7" s="1115"/>
      <c r="CO7" s="1115"/>
      <c r="CP7" s="1115"/>
      <c r="CQ7" s="1116"/>
      <c r="CR7" s="1114">
        <v>7</v>
      </c>
      <c r="CS7" s="1115"/>
      <c r="CT7" s="1115"/>
      <c r="CU7" s="1115"/>
      <c r="CV7" s="1116"/>
      <c r="CW7" s="1114" t="s">
        <v>533</v>
      </c>
      <c r="CX7" s="1115"/>
      <c r="CY7" s="1115"/>
      <c r="CZ7" s="1115"/>
      <c r="DA7" s="1116"/>
      <c r="DB7" s="1114" t="s">
        <v>559</v>
      </c>
      <c r="DC7" s="1115"/>
      <c r="DD7" s="1115"/>
      <c r="DE7" s="1115"/>
      <c r="DF7" s="1116"/>
      <c r="DG7" s="1114" t="s">
        <v>559</v>
      </c>
      <c r="DH7" s="1115"/>
      <c r="DI7" s="1115"/>
      <c r="DJ7" s="1115"/>
      <c r="DK7" s="1116"/>
      <c r="DL7" s="1114" t="s">
        <v>559</v>
      </c>
      <c r="DM7" s="1115"/>
      <c r="DN7" s="1115"/>
      <c r="DO7" s="1115"/>
      <c r="DP7" s="1116"/>
      <c r="DQ7" s="1114" t="s">
        <v>559</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558</v>
      </c>
      <c r="BS8" s="1040" t="s">
        <v>557</v>
      </c>
      <c r="BT8" s="1041"/>
      <c r="BU8" s="1041"/>
      <c r="BV8" s="1041"/>
      <c r="BW8" s="1041"/>
      <c r="BX8" s="1041"/>
      <c r="BY8" s="1041"/>
      <c r="BZ8" s="1041"/>
      <c r="CA8" s="1041"/>
      <c r="CB8" s="1041"/>
      <c r="CC8" s="1041"/>
      <c r="CD8" s="1041"/>
      <c r="CE8" s="1041"/>
      <c r="CF8" s="1041"/>
      <c r="CG8" s="1042"/>
      <c r="CH8" s="1015">
        <v>-72</v>
      </c>
      <c r="CI8" s="1016"/>
      <c r="CJ8" s="1016"/>
      <c r="CK8" s="1016"/>
      <c r="CL8" s="1017"/>
      <c r="CM8" s="1015">
        <v>-496</v>
      </c>
      <c r="CN8" s="1016"/>
      <c r="CO8" s="1016"/>
      <c r="CP8" s="1016"/>
      <c r="CQ8" s="1017"/>
      <c r="CR8" s="1015">
        <v>5</v>
      </c>
      <c r="CS8" s="1016"/>
      <c r="CT8" s="1016"/>
      <c r="CU8" s="1016"/>
      <c r="CV8" s="1017"/>
      <c r="CW8" s="1015">
        <v>50</v>
      </c>
      <c r="CX8" s="1016"/>
      <c r="CY8" s="1016"/>
      <c r="CZ8" s="1016"/>
      <c r="DA8" s="1017"/>
      <c r="DB8" s="1015" t="s">
        <v>559</v>
      </c>
      <c r="DC8" s="1016"/>
      <c r="DD8" s="1016"/>
      <c r="DE8" s="1016"/>
      <c r="DF8" s="1017"/>
      <c r="DG8" s="1015">
        <v>1492</v>
      </c>
      <c r="DH8" s="1016"/>
      <c r="DI8" s="1016"/>
      <c r="DJ8" s="1016"/>
      <c r="DK8" s="1017"/>
      <c r="DL8" s="1015" t="s">
        <v>559</v>
      </c>
      <c r="DM8" s="1016"/>
      <c r="DN8" s="1016"/>
      <c r="DO8" s="1016"/>
      <c r="DP8" s="1017"/>
      <c r="DQ8" s="1015">
        <v>531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6501</v>
      </c>
      <c r="R23" s="1095"/>
      <c r="S23" s="1095"/>
      <c r="T23" s="1095"/>
      <c r="U23" s="1095"/>
      <c r="V23" s="1095">
        <v>6148</v>
      </c>
      <c r="W23" s="1095"/>
      <c r="X23" s="1095"/>
      <c r="Y23" s="1095"/>
      <c r="Z23" s="1095"/>
      <c r="AA23" s="1095">
        <v>353</v>
      </c>
      <c r="AB23" s="1095"/>
      <c r="AC23" s="1095"/>
      <c r="AD23" s="1095"/>
      <c r="AE23" s="1096"/>
      <c r="AF23" s="1097">
        <v>335</v>
      </c>
      <c r="AG23" s="1095"/>
      <c r="AH23" s="1095"/>
      <c r="AI23" s="1095"/>
      <c r="AJ23" s="1098"/>
      <c r="AK23" s="1099"/>
      <c r="AL23" s="1100"/>
      <c r="AM23" s="1100"/>
      <c r="AN23" s="1100"/>
      <c r="AO23" s="1100"/>
      <c r="AP23" s="1095">
        <v>5810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1889</v>
      </c>
      <c r="R28" s="1080"/>
      <c r="S28" s="1080"/>
      <c r="T28" s="1080"/>
      <c r="U28" s="1080"/>
      <c r="V28" s="1080">
        <v>1842</v>
      </c>
      <c r="W28" s="1080"/>
      <c r="X28" s="1080"/>
      <c r="Y28" s="1080"/>
      <c r="Z28" s="1080"/>
      <c r="AA28" s="1080">
        <v>47</v>
      </c>
      <c r="AB28" s="1080"/>
      <c r="AC28" s="1080"/>
      <c r="AD28" s="1080"/>
      <c r="AE28" s="1081"/>
      <c r="AF28" s="1082">
        <v>47</v>
      </c>
      <c r="AG28" s="1080"/>
      <c r="AH28" s="1080"/>
      <c r="AI28" s="1080"/>
      <c r="AJ28" s="1083"/>
      <c r="AK28" s="1084">
        <v>227</v>
      </c>
      <c r="AL28" s="1072"/>
      <c r="AM28" s="1072"/>
      <c r="AN28" s="1072"/>
      <c r="AO28" s="1072"/>
      <c r="AP28" s="1072" t="s">
        <v>533</v>
      </c>
      <c r="AQ28" s="1072"/>
      <c r="AR28" s="1072"/>
      <c r="AS28" s="1072"/>
      <c r="AT28" s="1072"/>
      <c r="AU28" s="1072" t="s">
        <v>533</v>
      </c>
      <c r="AV28" s="1072"/>
      <c r="AW28" s="1072"/>
      <c r="AX28" s="1072"/>
      <c r="AY28" s="1072"/>
      <c r="AZ28" s="1073" t="s">
        <v>533</v>
      </c>
      <c r="BA28" s="1073"/>
      <c r="BB28" s="1073"/>
      <c r="BC28" s="1073"/>
      <c r="BD28" s="1073"/>
      <c r="BE28" s="1074" t="s">
        <v>534</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138</v>
      </c>
      <c r="R29" s="1070"/>
      <c r="S29" s="1070"/>
      <c r="T29" s="1070"/>
      <c r="U29" s="1070"/>
      <c r="V29" s="1070">
        <v>135</v>
      </c>
      <c r="W29" s="1070"/>
      <c r="X29" s="1070"/>
      <c r="Y29" s="1070"/>
      <c r="Z29" s="1070"/>
      <c r="AA29" s="1070">
        <v>4</v>
      </c>
      <c r="AB29" s="1070"/>
      <c r="AC29" s="1070"/>
      <c r="AD29" s="1070"/>
      <c r="AE29" s="1071"/>
      <c r="AF29" s="1045">
        <v>4</v>
      </c>
      <c r="AG29" s="1046"/>
      <c r="AH29" s="1046"/>
      <c r="AI29" s="1046"/>
      <c r="AJ29" s="1047"/>
      <c r="AK29" s="1006">
        <v>31</v>
      </c>
      <c r="AL29" s="997"/>
      <c r="AM29" s="997"/>
      <c r="AN29" s="997"/>
      <c r="AO29" s="997"/>
      <c r="AP29" s="997" t="s">
        <v>533</v>
      </c>
      <c r="AQ29" s="997"/>
      <c r="AR29" s="997"/>
      <c r="AS29" s="997"/>
      <c r="AT29" s="997"/>
      <c r="AU29" s="997" t="s">
        <v>533</v>
      </c>
      <c r="AV29" s="997"/>
      <c r="AW29" s="997"/>
      <c r="AX29" s="997"/>
      <c r="AY29" s="997"/>
      <c r="AZ29" s="1068" t="s">
        <v>533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179</v>
      </c>
      <c r="R30" s="1070"/>
      <c r="S30" s="1070"/>
      <c r="T30" s="1070"/>
      <c r="U30" s="1070"/>
      <c r="V30" s="1070">
        <v>168</v>
      </c>
      <c r="W30" s="1070"/>
      <c r="X30" s="1070"/>
      <c r="Y30" s="1070"/>
      <c r="Z30" s="1070"/>
      <c r="AA30" s="1070">
        <v>10</v>
      </c>
      <c r="AB30" s="1070"/>
      <c r="AC30" s="1070"/>
      <c r="AD30" s="1070"/>
      <c r="AE30" s="1071"/>
      <c r="AF30" s="1045">
        <v>648</v>
      </c>
      <c r="AG30" s="1046"/>
      <c r="AH30" s="1046"/>
      <c r="AI30" s="1046"/>
      <c r="AJ30" s="1047"/>
      <c r="AK30" s="1006">
        <v>2</v>
      </c>
      <c r="AL30" s="997"/>
      <c r="AM30" s="997"/>
      <c r="AN30" s="997"/>
      <c r="AO30" s="997"/>
      <c r="AP30" s="997">
        <v>659</v>
      </c>
      <c r="AQ30" s="997"/>
      <c r="AR30" s="997"/>
      <c r="AS30" s="997"/>
      <c r="AT30" s="997"/>
      <c r="AU30" s="997">
        <v>14</v>
      </c>
      <c r="AV30" s="997"/>
      <c r="AW30" s="997"/>
      <c r="AX30" s="997"/>
      <c r="AY30" s="997"/>
      <c r="AZ30" s="1068" t="s">
        <v>533</v>
      </c>
      <c r="BA30" s="1068"/>
      <c r="BB30" s="1068"/>
      <c r="BC30" s="1068"/>
      <c r="BD30" s="1068"/>
      <c r="BE30" s="1058" t="s">
        <v>535</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878</v>
      </c>
      <c r="R31" s="1070"/>
      <c r="S31" s="1070"/>
      <c r="T31" s="1070"/>
      <c r="U31" s="1070"/>
      <c r="V31" s="1070">
        <v>833</v>
      </c>
      <c r="W31" s="1070"/>
      <c r="X31" s="1070"/>
      <c r="Y31" s="1070"/>
      <c r="Z31" s="1070"/>
      <c r="AA31" s="1070">
        <v>99</v>
      </c>
      <c r="AB31" s="1070"/>
      <c r="AC31" s="1070"/>
      <c r="AD31" s="1070"/>
      <c r="AE31" s="1071"/>
      <c r="AF31" s="1045">
        <v>45</v>
      </c>
      <c r="AG31" s="1046"/>
      <c r="AH31" s="1046"/>
      <c r="AI31" s="1046"/>
      <c r="AJ31" s="1047"/>
      <c r="AK31" s="1006">
        <v>345</v>
      </c>
      <c r="AL31" s="997"/>
      <c r="AM31" s="997"/>
      <c r="AN31" s="997"/>
      <c r="AO31" s="997"/>
      <c r="AP31" s="997">
        <v>6971</v>
      </c>
      <c r="AQ31" s="997"/>
      <c r="AR31" s="997"/>
      <c r="AS31" s="997"/>
      <c r="AT31" s="997"/>
      <c r="AU31" s="997">
        <v>3736</v>
      </c>
      <c r="AV31" s="997"/>
      <c r="AW31" s="997"/>
      <c r="AX31" s="997"/>
      <c r="AY31" s="997"/>
      <c r="AZ31" s="1068" t="s">
        <v>533</v>
      </c>
      <c r="BA31" s="1068"/>
      <c r="BB31" s="1068"/>
      <c r="BC31" s="1068"/>
      <c r="BD31" s="1068"/>
      <c r="BE31" s="1058" t="s">
        <v>536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744</v>
      </c>
      <c r="AG63" s="985"/>
      <c r="AH63" s="985"/>
      <c r="AI63" s="985"/>
      <c r="AJ63" s="1056"/>
      <c r="AK63" s="1057"/>
      <c r="AL63" s="989"/>
      <c r="AM63" s="989"/>
      <c r="AN63" s="989"/>
      <c r="AO63" s="989"/>
      <c r="AP63" s="985">
        <v>7629</v>
      </c>
      <c r="AQ63" s="985"/>
      <c r="AR63" s="985"/>
      <c r="AS63" s="985"/>
      <c r="AT63" s="985"/>
      <c r="AU63" s="985">
        <v>3751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384</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3040</v>
      </c>
      <c r="R68" s="1008"/>
      <c r="S68" s="1008"/>
      <c r="T68" s="1008"/>
      <c r="U68" s="1008"/>
      <c r="V68" s="1008">
        <v>2967</v>
      </c>
      <c r="W68" s="1008"/>
      <c r="X68" s="1008"/>
      <c r="Y68" s="1008"/>
      <c r="Z68" s="1008"/>
      <c r="AA68" s="1008">
        <v>74</v>
      </c>
      <c r="AB68" s="1008"/>
      <c r="AC68" s="1008"/>
      <c r="AD68" s="1008"/>
      <c r="AE68" s="1008"/>
      <c r="AF68" s="1008">
        <v>74</v>
      </c>
      <c r="AG68" s="1008"/>
      <c r="AH68" s="1008"/>
      <c r="AI68" s="1008"/>
      <c r="AJ68" s="1008"/>
      <c r="AK68" s="1008">
        <v>260</v>
      </c>
      <c r="AL68" s="1008"/>
      <c r="AM68" s="1008"/>
      <c r="AN68" s="1008"/>
      <c r="AO68" s="1008"/>
      <c r="AP68" s="1008">
        <v>1672</v>
      </c>
      <c r="AQ68" s="1008"/>
      <c r="AR68" s="1008"/>
      <c r="AS68" s="1008"/>
      <c r="AT68" s="1008"/>
      <c r="AU68" s="1008">
        <v>93</v>
      </c>
      <c r="AV68" s="1008"/>
      <c r="AW68" s="1008"/>
      <c r="AX68" s="1008"/>
      <c r="AY68" s="1008"/>
      <c r="AZ68" s="1009" t="s">
        <v>538</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133</v>
      </c>
      <c r="R69" s="997"/>
      <c r="S69" s="997"/>
      <c r="T69" s="997"/>
      <c r="U69" s="997"/>
      <c r="V69" s="997">
        <v>119</v>
      </c>
      <c r="W69" s="997"/>
      <c r="X69" s="997"/>
      <c r="Y69" s="997"/>
      <c r="Z69" s="997"/>
      <c r="AA69" s="997">
        <v>13</v>
      </c>
      <c r="AB69" s="997"/>
      <c r="AC69" s="997"/>
      <c r="AD69" s="997"/>
      <c r="AE69" s="997"/>
      <c r="AF69" s="997">
        <v>5</v>
      </c>
      <c r="AG69" s="997"/>
      <c r="AH69" s="997"/>
      <c r="AI69" s="997"/>
      <c r="AJ69" s="997"/>
      <c r="AK69" s="997" t="s">
        <v>540</v>
      </c>
      <c r="AL69" s="997"/>
      <c r="AM69" s="997"/>
      <c r="AN69" s="997"/>
      <c r="AO69" s="997"/>
      <c r="AP69" s="997">
        <v>88</v>
      </c>
      <c r="AQ69" s="997"/>
      <c r="AR69" s="997"/>
      <c r="AS69" s="997"/>
      <c r="AT69" s="997"/>
      <c r="AU69" s="997">
        <v>65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2579</v>
      </c>
      <c r="R70" s="997"/>
      <c r="S70" s="997"/>
      <c r="T70" s="997"/>
      <c r="U70" s="997"/>
      <c r="V70" s="997">
        <v>2463</v>
      </c>
      <c r="W70" s="997"/>
      <c r="X70" s="997"/>
      <c r="Y70" s="997"/>
      <c r="Z70" s="997"/>
      <c r="AA70" s="997">
        <v>116</v>
      </c>
      <c r="AB70" s="997"/>
      <c r="AC70" s="997"/>
      <c r="AD70" s="997"/>
      <c r="AE70" s="997"/>
      <c r="AF70" s="997">
        <v>116</v>
      </c>
      <c r="AG70" s="997"/>
      <c r="AH70" s="997"/>
      <c r="AI70" s="997"/>
      <c r="AJ70" s="997"/>
      <c r="AK70" s="997">
        <v>165</v>
      </c>
      <c r="AL70" s="997"/>
      <c r="AM70" s="997"/>
      <c r="AN70" s="997"/>
      <c r="AO70" s="997"/>
      <c r="AP70" s="997">
        <v>966</v>
      </c>
      <c r="AQ70" s="997"/>
      <c r="AR70" s="997"/>
      <c r="AS70" s="997"/>
      <c r="AT70" s="997"/>
      <c r="AU70" s="997">
        <v>70</v>
      </c>
      <c r="AV70" s="997"/>
      <c r="AW70" s="997"/>
      <c r="AX70" s="997"/>
      <c r="AY70" s="997"/>
      <c r="AZ70" s="998" t="s">
        <v>542</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553</v>
      </c>
      <c r="R71" s="997"/>
      <c r="S71" s="997"/>
      <c r="T71" s="997"/>
      <c r="U71" s="997"/>
      <c r="V71" s="997">
        <v>481</v>
      </c>
      <c r="W71" s="997"/>
      <c r="X71" s="997"/>
      <c r="Y71" s="997"/>
      <c r="Z71" s="997"/>
      <c r="AA71" s="997">
        <v>72</v>
      </c>
      <c r="AB71" s="997"/>
      <c r="AC71" s="997"/>
      <c r="AD71" s="997"/>
      <c r="AE71" s="997"/>
      <c r="AF71" s="997">
        <v>72</v>
      </c>
      <c r="AG71" s="997"/>
      <c r="AH71" s="997"/>
      <c r="AI71" s="997"/>
      <c r="AJ71" s="997"/>
      <c r="AK71" s="997" t="s">
        <v>533</v>
      </c>
      <c r="AL71" s="997"/>
      <c r="AM71" s="997"/>
      <c r="AN71" s="997"/>
      <c r="AO71" s="997"/>
      <c r="AP71" s="997">
        <v>57</v>
      </c>
      <c r="AQ71" s="997"/>
      <c r="AR71" s="997"/>
      <c r="AS71" s="997"/>
      <c r="AT71" s="997"/>
      <c r="AU71" s="997">
        <v>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392</v>
      </c>
      <c r="R72" s="997"/>
      <c r="S72" s="997"/>
      <c r="T72" s="997"/>
      <c r="U72" s="997"/>
      <c r="V72" s="997">
        <v>340</v>
      </c>
      <c r="W72" s="997"/>
      <c r="X72" s="997"/>
      <c r="Y72" s="997"/>
      <c r="Z72" s="997"/>
      <c r="AA72" s="997">
        <v>52</v>
      </c>
      <c r="AB72" s="997"/>
      <c r="AC72" s="997"/>
      <c r="AD72" s="997"/>
      <c r="AE72" s="997"/>
      <c r="AF72" s="997">
        <v>52</v>
      </c>
      <c r="AG72" s="997"/>
      <c r="AH72" s="997"/>
      <c r="AI72" s="997"/>
      <c r="AJ72" s="997"/>
      <c r="AK72" s="997">
        <v>81</v>
      </c>
      <c r="AL72" s="997"/>
      <c r="AM72" s="997"/>
      <c r="AN72" s="997"/>
      <c r="AO72" s="997"/>
      <c r="AP72" s="997" t="s">
        <v>533</v>
      </c>
      <c r="AQ72" s="997"/>
      <c r="AR72" s="997"/>
      <c r="AS72" s="997"/>
      <c r="AT72" s="997"/>
      <c r="AU72" s="997" t="s">
        <v>533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748</v>
      </c>
      <c r="R73" s="997"/>
      <c r="S73" s="997"/>
      <c r="T73" s="997"/>
      <c r="U73" s="997"/>
      <c r="V73" s="997">
        <v>643</v>
      </c>
      <c r="W73" s="997"/>
      <c r="X73" s="997"/>
      <c r="Y73" s="997"/>
      <c r="Z73" s="997"/>
      <c r="AA73" s="997">
        <v>104</v>
      </c>
      <c r="AB73" s="997"/>
      <c r="AC73" s="997"/>
      <c r="AD73" s="997"/>
      <c r="AE73" s="997"/>
      <c r="AF73" s="997">
        <v>104</v>
      </c>
      <c r="AG73" s="997"/>
      <c r="AH73" s="997"/>
      <c r="AI73" s="997"/>
      <c r="AJ73" s="997"/>
      <c r="AK73" s="997">
        <v>4</v>
      </c>
      <c r="AL73" s="997"/>
      <c r="AM73" s="997"/>
      <c r="AN73" s="997"/>
      <c r="AO73" s="997"/>
      <c r="AP73" s="997" t="s">
        <v>533</v>
      </c>
      <c r="AQ73" s="997"/>
      <c r="AR73" s="997"/>
      <c r="AS73" s="997"/>
      <c r="AT73" s="997"/>
      <c r="AU73" s="997" t="s">
        <v>533</v>
      </c>
      <c r="AV73" s="997"/>
      <c r="AW73" s="997"/>
      <c r="AX73" s="997"/>
      <c r="AY73" s="997"/>
      <c r="AZ73" s="998" t="s">
        <v>546</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73</v>
      </c>
      <c r="R74" s="997"/>
      <c r="S74" s="997"/>
      <c r="T74" s="997"/>
      <c r="U74" s="997"/>
      <c r="V74" s="997">
        <v>71</v>
      </c>
      <c r="W74" s="997"/>
      <c r="X74" s="997"/>
      <c r="Y74" s="997"/>
      <c r="Z74" s="997"/>
      <c r="AA74" s="997">
        <v>3</v>
      </c>
      <c r="AB74" s="997"/>
      <c r="AC74" s="997"/>
      <c r="AD74" s="997"/>
      <c r="AE74" s="997"/>
      <c r="AF74" s="997">
        <v>3</v>
      </c>
      <c r="AG74" s="997"/>
      <c r="AH74" s="997"/>
      <c r="AI74" s="997"/>
      <c r="AJ74" s="997"/>
      <c r="AK74" s="997" t="s">
        <v>533</v>
      </c>
      <c r="AL74" s="997"/>
      <c r="AM74" s="997"/>
      <c r="AN74" s="997"/>
      <c r="AO74" s="997"/>
      <c r="AP74" s="997" t="s">
        <v>533</v>
      </c>
      <c r="AQ74" s="997"/>
      <c r="AR74" s="997"/>
      <c r="AS74" s="997"/>
      <c r="AT74" s="997"/>
      <c r="AU74" s="997" t="s">
        <v>533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7">
        <v>9274</v>
      </c>
      <c r="R75" s="1005"/>
      <c r="S75" s="1005"/>
      <c r="T75" s="1005"/>
      <c r="U75" s="1006"/>
      <c r="V75" s="1004">
        <v>9247</v>
      </c>
      <c r="W75" s="1005"/>
      <c r="X75" s="1005"/>
      <c r="Y75" s="1005"/>
      <c r="Z75" s="1006"/>
      <c r="AA75" s="1004">
        <v>27</v>
      </c>
      <c r="AB75" s="1005"/>
      <c r="AC75" s="1005"/>
      <c r="AD75" s="1005"/>
      <c r="AE75" s="1006"/>
      <c r="AF75" s="1004">
        <v>27</v>
      </c>
      <c r="AG75" s="1005"/>
      <c r="AH75" s="1005"/>
      <c r="AI75" s="1005"/>
      <c r="AJ75" s="1006"/>
      <c r="AK75" s="1004">
        <v>1475</v>
      </c>
      <c r="AL75" s="1005"/>
      <c r="AM75" s="1005"/>
      <c r="AN75" s="1005"/>
      <c r="AO75" s="1006"/>
      <c r="AP75" s="1004" t="s">
        <v>533</v>
      </c>
      <c r="AQ75" s="1005"/>
      <c r="AR75" s="1005"/>
      <c r="AS75" s="1005"/>
      <c r="AT75" s="1006"/>
      <c r="AU75" s="1004" t="s">
        <v>533</v>
      </c>
      <c r="AV75" s="1005"/>
      <c r="AW75" s="1005"/>
      <c r="AX75" s="1005"/>
      <c r="AY75" s="1006"/>
      <c r="AZ75" s="998" t="s">
        <v>549</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7">
        <v>93</v>
      </c>
      <c r="R76" s="1005"/>
      <c r="S76" s="1005"/>
      <c r="T76" s="1005"/>
      <c r="U76" s="1006"/>
      <c r="V76" s="1004">
        <v>75</v>
      </c>
      <c r="W76" s="1005"/>
      <c r="X76" s="1005"/>
      <c r="Y76" s="1005"/>
      <c r="Z76" s="1006"/>
      <c r="AA76" s="1004">
        <v>18</v>
      </c>
      <c r="AB76" s="1005"/>
      <c r="AC76" s="1005"/>
      <c r="AD76" s="1005"/>
      <c r="AE76" s="1006"/>
      <c r="AF76" s="1004">
        <v>18</v>
      </c>
      <c r="AG76" s="1005"/>
      <c r="AH76" s="1005"/>
      <c r="AI76" s="1005"/>
      <c r="AJ76" s="1006"/>
      <c r="AK76" s="1004" t="s">
        <v>533</v>
      </c>
      <c r="AL76" s="1005"/>
      <c r="AM76" s="1005"/>
      <c r="AN76" s="1005"/>
      <c r="AO76" s="1006"/>
      <c r="AP76" s="1004" t="s">
        <v>533</v>
      </c>
      <c r="AQ76" s="1005"/>
      <c r="AR76" s="1005"/>
      <c r="AS76" s="1005"/>
      <c r="AT76" s="1006"/>
      <c r="AU76" s="1004" t="s">
        <v>533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7">
        <v>2</v>
      </c>
      <c r="R77" s="1005"/>
      <c r="S77" s="1005"/>
      <c r="T77" s="1005"/>
      <c r="U77" s="1006"/>
      <c r="V77" s="1004">
        <v>2</v>
      </c>
      <c r="W77" s="1005"/>
      <c r="X77" s="1005"/>
      <c r="Y77" s="1005"/>
      <c r="Z77" s="1006"/>
      <c r="AA77" s="1004">
        <v>0</v>
      </c>
      <c r="AB77" s="1005"/>
      <c r="AC77" s="1005"/>
      <c r="AD77" s="1005"/>
      <c r="AE77" s="1006"/>
      <c r="AF77" s="1004">
        <v>0</v>
      </c>
      <c r="AG77" s="1005"/>
      <c r="AH77" s="1005"/>
      <c r="AI77" s="1005"/>
      <c r="AJ77" s="1006"/>
      <c r="AK77" s="1004" t="s">
        <v>533</v>
      </c>
      <c r="AL77" s="1005"/>
      <c r="AM77" s="1005"/>
      <c r="AN77" s="1005"/>
      <c r="AO77" s="1006"/>
      <c r="AP77" s="1004" t="s">
        <v>533</v>
      </c>
      <c r="AQ77" s="1005"/>
      <c r="AR77" s="1005"/>
      <c r="AS77" s="1005"/>
      <c r="AT77" s="1006"/>
      <c r="AU77" s="1004" t="s">
        <v>533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3345</v>
      </c>
      <c r="R78" s="997"/>
      <c r="S78" s="997"/>
      <c r="T78" s="997"/>
      <c r="U78" s="997"/>
      <c r="V78" s="997">
        <v>3304</v>
      </c>
      <c r="W78" s="997"/>
      <c r="X78" s="997"/>
      <c r="Y78" s="997"/>
      <c r="Z78" s="997"/>
      <c r="AA78" s="997">
        <v>41</v>
      </c>
      <c r="AB78" s="997"/>
      <c r="AC78" s="997"/>
      <c r="AD78" s="997"/>
      <c r="AE78" s="997"/>
      <c r="AF78" s="997">
        <v>41</v>
      </c>
      <c r="AG78" s="997"/>
      <c r="AH78" s="997"/>
      <c r="AI78" s="997"/>
      <c r="AJ78" s="997"/>
      <c r="AK78" s="1004" t="s">
        <v>533</v>
      </c>
      <c r="AL78" s="1005"/>
      <c r="AM78" s="1005"/>
      <c r="AN78" s="1005"/>
      <c r="AO78" s="1006"/>
      <c r="AP78" s="1004" t="s">
        <v>533</v>
      </c>
      <c r="AQ78" s="1005"/>
      <c r="AR78" s="1005"/>
      <c r="AS78" s="1005"/>
      <c r="AT78" s="1006"/>
      <c r="AU78" s="1004" t="s">
        <v>533</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250</v>
      </c>
      <c r="R79" s="997"/>
      <c r="S79" s="997"/>
      <c r="T79" s="997"/>
      <c r="U79" s="997"/>
      <c r="V79" s="997">
        <v>225</v>
      </c>
      <c r="W79" s="997"/>
      <c r="X79" s="997"/>
      <c r="Y79" s="997"/>
      <c r="Z79" s="997"/>
      <c r="AA79" s="997">
        <v>26</v>
      </c>
      <c r="AB79" s="997"/>
      <c r="AC79" s="997"/>
      <c r="AD79" s="997"/>
      <c r="AE79" s="997"/>
      <c r="AF79" s="997">
        <v>26</v>
      </c>
      <c r="AG79" s="997"/>
      <c r="AH79" s="997"/>
      <c r="AI79" s="997"/>
      <c r="AJ79" s="997"/>
      <c r="AK79" s="997" t="s">
        <v>533</v>
      </c>
      <c r="AL79" s="997"/>
      <c r="AM79" s="997"/>
      <c r="AN79" s="997"/>
      <c r="AO79" s="997"/>
      <c r="AP79" s="997" t="s">
        <v>533</v>
      </c>
      <c r="AQ79" s="997"/>
      <c r="AR79" s="997"/>
      <c r="AS79" s="997"/>
      <c r="AT79" s="997"/>
      <c r="AU79" s="997" t="s">
        <v>533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242051</v>
      </c>
      <c r="R80" s="997"/>
      <c r="S80" s="997"/>
      <c r="T80" s="997"/>
      <c r="U80" s="997"/>
      <c r="V80" s="997">
        <v>233409</v>
      </c>
      <c r="W80" s="997"/>
      <c r="X80" s="997"/>
      <c r="Y80" s="997"/>
      <c r="Z80" s="997"/>
      <c r="AA80" s="997">
        <v>8642</v>
      </c>
      <c r="AB80" s="997"/>
      <c r="AC80" s="997"/>
      <c r="AD80" s="997"/>
      <c r="AE80" s="997"/>
      <c r="AF80" s="997">
        <v>8642</v>
      </c>
      <c r="AG80" s="997"/>
      <c r="AH80" s="997"/>
      <c r="AI80" s="997"/>
      <c r="AJ80" s="997"/>
      <c r="AK80" s="997">
        <v>287</v>
      </c>
      <c r="AL80" s="997"/>
      <c r="AM80" s="997"/>
      <c r="AN80" s="997"/>
      <c r="AO80" s="997"/>
      <c r="AP80" s="997" t="s">
        <v>533</v>
      </c>
      <c r="AQ80" s="997"/>
      <c r="AR80" s="997"/>
      <c r="AS80" s="997"/>
      <c r="AT80" s="997"/>
      <c r="AU80" s="997" t="s">
        <v>533</v>
      </c>
      <c r="AV80" s="997"/>
      <c r="AW80" s="997"/>
      <c r="AX80" s="997"/>
      <c r="AY80" s="997"/>
      <c r="AZ80" s="998" t="s">
        <v>555</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9181</v>
      </c>
      <c r="AG88" s="985"/>
      <c r="AH88" s="985"/>
      <c r="AI88" s="985"/>
      <c r="AJ88" s="985"/>
      <c r="AK88" s="989"/>
      <c r="AL88" s="989"/>
      <c r="AM88" s="989"/>
      <c r="AN88" s="989"/>
      <c r="AO88" s="989"/>
      <c r="AP88" s="985">
        <v>2783</v>
      </c>
      <c r="AQ88" s="985"/>
      <c r="AR88" s="985"/>
      <c r="AS88" s="985"/>
      <c r="AT88" s="985"/>
      <c r="AU88" s="985">
        <v>233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v>
      </c>
      <c r="CS102" s="977"/>
      <c r="CT102" s="977"/>
      <c r="CU102" s="977"/>
      <c r="CV102" s="978"/>
      <c r="CW102" s="976">
        <v>50</v>
      </c>
      <c r="CX102" s="977"/>
      <c r="CY102" s="977"/>
      <c r="CZ102" s="977"/>
      <c r="DA102" s="978"/>
      <c r="DB102" s="976" t="s">
        <v>533</v>
      </c>
      <c r="DC102" s="977"/>
      <c r="DD102" s="977"/>
      <c r="DE102" s="977"/>
      <c r="DF102" s="978"/>
      <c r="DG102" s="976">
        <v>1492</v>
      </c>
      <c r="DH102" s="977"/>
      <c r="DI102" s="977"/>
      <c r="DJ102" s="977"/>
      <c r="DK102" s="978"/>
      <c r="DL102" s="976" t="s">
        <v>533</v>
      </c>
      <c r="DM102" s="977"/>
      <c r="DN102" s="977"/>
      <c r="DO102" s="977"/>
      <c r="DP102" s="978"/>
      <c r="DQ102" s="976">
        <v>531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285</v>
      </c>
      <c r="AG109" s="918"/>
      <c r="AH109" s="918"/>
      <c r="AI109" s="918"/>
      <c r="AJ109" s="919"/>
      <c r="AK109" s="920" t="s">
        <v>284</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285</v>
      </c>
      <c r="BW109" s="918"/>
      <c r="BX109" s="918"/>
      <c r="BY109" s="918"/>
      <c r="BZ109" s="919"/>
      <c r="CA109" s="920" t="s">
        <v>284</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285</v>
      </c>
      <c r="DM109" s="918"/>
      <c r="DN109" s="918"/>
      <c r="DO109" s="918"/>
      <c r="DP109" s="919"/>
      <c r="DQ109" s="920" t="s">
        <v>284</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748773</v>
      </c>
      <c r="AB110" s="903"/>
      <c r="AC110" s="903"/>
      <c r="AD110" s="903"/>
      <c r="AE110" s="904"/>
      <c r="AF110" s="905">
        <v>757404</v>
      </c>
      <c r="AG110" s="903"/>
      <c r="AH110" s="903"/>
      <c r="AI110" s="903"/>
      <c r="AJ110" s="904"/>
      <c r="AK110" s="905">
        <v>684996</v>
      </c>
      <c r="AL110" s="903"/>
      <c r="AM110" s="903"/>
      <c r="AN110" s="903"/>
      <c r="AO110" s="904"/>
      <c r="AP110" s="906">
        <v>20.100000000000001</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5998464</v>
      </c>
      <c r="BR110" s="830"/>
      <c r="BS110" s="830"/>
      <c r="BT110" s="830"/>
      <c r="BU110" s="830"/>
      <c r="BV110" s="830">
        <v>5853878</v>
      </c>
      <c r="BW110" s="830"/>
      <c r="BX110" s="830"/>
      <c r="BY110" s="830"/>
      <c r="BZ110" s="830"/>
      <c r="CA110" s="830">
        <v>5810192</v>
      </c>
      <c r="CB110" s="830"/>
      <c r="CC110" s="830"/>
      <c r="CD110" s="830"/>
      <c r="CE110" s="830"/>
      <c r="CF110" s="891">
        <v>170.2</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699905</v>
      </c>
      <c r="BR111" s="801"/>
      <c r="BS111" s="801"/>
      <c r="BT111" s="801"/>
      <c r="BU111" s="801"/>
      <c r="BV111" s="801">
        <v>385936</v>
      </c>
      <c r="BW111" s="801"/>
      <c r="BX111" s="801"/>
      <c r="BY111" s="801"/>
      <c r="BZ111" s="801"/>
      <c r="CA111" s="801">
        <v>367155</v>
      </c>
      <c r="CB111" s="801"/>
      <c r="CC111" s="801"/>
      <c r="CD111" s="801"/>
      <c r="CE111" s="801"/>
      <c r="CF111" s="878">
        <v>10.8</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4685051</v>
      </c>
      <c r="BR112" s="801"/>
      <c r="BS112" s="801"/>
      <c r="BT112" s="801"/>
      <c r="BU112" s="801"/>
      <c r="BV112" s="801">
        <v>4148784</v>
      </c>
      <c r="BW112" s="801"/>
      <c r="BX112" s="801"/>
      <c r="BY112" s="801"/>
      <c r="BZ112" s="801"/>
      <c r="CA112" s="801">
        <v>3750732</v>
      </c>
      <c r="CB112" s="801"/>
      <c r="CC112" s="801"/>
      <c r="CD112" s="801"/>
      <c r="CE112" s="801"/>
      <c r="CF112" s="878">
        <v>109.9</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298015</v>
      </c>
      <c r="AB113" s="939"/>
      <c r="AC113" s="939"/>
      <c r="AD113" s="939"/>
      <c r="AE113" s="940"/>
      <c r="AF113" s="941">
        <v>310778</v>
      </c>
      <c r="AG113" s="939"/>
      <c r="AH113" s="939"/>
      <c r="AI113" s="939"/>
      <c r="AJ113" s="940"/>
      <c r="AK113" s="941">
        <v>311514</v>
      </c>
      <c r="AL113" s="939"/>
      <c r="AM113" s="939"/>
      <c r="AN113" s="939"/>
      <c r="AO113" s="940"/>
      <c r="AP113" s="942">
        <v>9.1</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248741</v>
      </c>
      <c r="BR113" s="801"/>
      <c r="BS113" s="801"/>
      <c r="BT113" s="801"/>
      <c r="BU113" s="801"/>
      <c r="BV113" s="801">
        <v>218238</v>
      </c>
      <c r="BW113" s="801"/>
      <c r="BX113" s="801"/>
      <c r="BY113" s="801"/>
      <c r="BZ113" s="801"/>
      <c r="CA113" s="801">
        <v>232600</v>
      </c>
      <c r="CB113" s="801"/>
      <c r="CC113" s="801"/>
      <c r="CD113" s="801"/>
      <c r="CE113" s="801"/>
      <c r="CF113" s="878">
        <v>6.8</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80666</v>
      </c>
      <c r="AB114" s="814"/>
      <c r="AC114" s="814"/>
      <c r="AD114" s="814"/>
      <c r="AE114" s="815"/>
      <c r="AF114" s="816">
        <v>72140</v>
      </c>
      <c r="AG114" s="814"/>
      <c r="AH114" s="814"/>
      <c r="AI114" s="814"/>
      <c r="AJ114" s="815"/>
      <c r="AK114" s="816">
        <v>49430</v>
      </c>
      <c r="AL114" s="814"/>
      <c r="AM114" s="814"/>
      <c r="AN114" s="814"/>
      <c r="AO114" s="815"/>
      <c r="AP114" s="784">
        <v>1.4</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571851</v>
      </c>
      <c r="BR114" s="801"/>
      <c r="BS114" s="801"/>
      <c r="BT114" s="801"/>
      <c r="BU114" s="801"/>
      <c r="BV114" s="801">
        <v>486395</v>
      </c>
      <c r="BW114" s="801"/>
      <c r="BX114" s="801"/>
      <c r="BY114" s="801"/>
      <c r="BZ114" s="801"/>
      <c r="CA114" s="801">
        <v>419312</v>
      </c>
      <c r="CB114" s="801"/>
      <c r="CC114" s="801"/>
      <c r="CD114" s="801"/>
      <c r="CE114" s="801"/>
      <c r="CF114" s="878">
        <v>12.3</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v>158887</v>
      </c>
      <c r="BR115" s="801"/>
      <c r="BS115" s="801"/>
      <c r="BT115" s="801"/>
      <c r="BU115" s="801"/>
      <c r="BV115" s="801">
        <v>430335</v>
      </c>
      <c r="BW115" s="801"/>
      <c r="BX115" s="801"/>
      <c r="BY115" s="801"/>
      <c r="BZ115" s="801"/>
      <c r="CA115" s="801">
        <v>531253</v>
      </c>
      <c r="CB115" s="801"/>
      <c r="CC115" s="801"/>
      <c r="CD115" s="801"/>
      <c r="CE115" s="801"/>
      <c r="CF115" s="878">
        <v>15.6</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699905</v>
      </c>
      <c r="DH115" s="814"/>
      <c r="DI115" s="814"/>
      <c r="DJ115" s="814"/>
      <c r="DK115" s="815"/>
      <c r="DL115" s="816">
        <v>385936</v>
      </c>
      <c r="DM115" s="814"/>
      <c r="DN115" s="814"/>
      <c r="DO115" s="814"/>
      <c r="DP115" s="815"/>
      <c r="DQ115" s="816">
        <v>367155</v>
      </c>
      <c r="DR115" s="814"/>
      <c r="DS115" s="814"/>
      <c r="DT115" s="814"/>
      <c r="DU115" s="815"/>
      <c r="DV115" s="784">
        <v>10.8</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1127454</v>
      </c>
      <c r="AB117" s="925"/>
      <c r="AC117" s="925"/>
      <c r="AD117" s="925"/>
      <c r="AE117" s="926"/>
      <c r="AF117" s="928">
        <v>1140322</v>
      </c>
      <c r="AG117" s="925"/>
      <c r="AH117" s="925"/>
      <c r="AI117" s="925"/>
      <c r="AJ117" s="926"/>
      <c r="AK117" s="928">
        <v>1045940</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285</v>
      </c>
      <c r="AG118" s="918"/>
      <c r="AH118" s="918"/>
      <c r="AI118" s="918"/>
      <c r="AJ118" s="919"/>
      <c r="AK118" s="920" t="s">
        <v>284</v>
      </c>
      <c r="AL118" s="918"/>
      <c r="AM118" s="918"/>
      <c r="AN118" s="918"/>
      <c r="AO118" s="919"/>
      <c r="AP118" s="921" t="s">
        <v>395</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425</v>
      </c>
      <c r="BP118" s="868"/>
      <c r="BQ118" s="887">
        <v>12362899</v>
      </c>
      <c r="BR118" s="888"/>
      <c r="BS118" s="888"/>
      <c r="BT118" s="888"/>
      <c r="BU118" s="888"/>
      <c r="BV118" s="888">
        <v>11523566</v>
      </c>
      <c r="BW118" s="888"/>
      <c r="BX118" s="888"/>
      <c r="BY118" s="888"/>
      <c r="BZ118" s="888"/>
      <c r="CA118" s="888">
        <v>11111244</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1141572</v>
      </c>
      <c r="BR119" s="830"/>
      <c r="BS119" s="830"/>
      <c r="BT119" s="830"/>
      <c r="BU119" s="830"/>
      <c r="BV119" s="830">
        <v>754603</v>
      </c>
      <c r="BW119" s="830"/>
      <c r="BX119" s="830"/>
      <c r="BY119" s="830"/>
      <c r="BZ119" s="830"/>
      <c r="CA119" s="830">
        <v>703957</v>
      </c>
      <c r="CB119" s="830"/>
      <c r="CC119" s="830"/>
      <c r="CD119" s="830"/>
      <c r="CE119" s="830"/>
      <c r="CF119" s="891">
        <v>20.6</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185162</v>
      </c>
      <c r="BR120" s="801"/>
      <c r="BS120" s="801"/>
      <c r="BT120" s="801"/>
      <c r="BU120" s="801"/>
      <c r="BV120" s="801">
        <v>166592</v>
      </c>
      <c r="BW120" s="801"/>
      <c r="BX120" s="801"/>
      <c r="BY120" s="801"/>
      <c r="BZ120" s="801"/>
      <c r="CA120" s="801">
        <v>147830</v>
      </c>
      <c r="CB120" s="801"/>
      <c r="CC120" s="801"/>
      <c r="CD120" s="801"/>
      <c r="CE120" s="801"/>
      <c r="CF120" s="878">
        <v>4.3</v>
      </c>
      <c r="CG120" s="879"/>
      <c r="CH120" s="879"/>
      <c r="CI120" s="879"/>
      <c r="CJ120" s="879"/>
      <c r="CK120" s="880" t="s">
        <v>431</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4667746</v>
      </c>
      <c r="DH120" s="830"/>
      <c r="DI120" s="830"/>
      <c r="DJ120" s="830"/>
      <c r="DK120" s="830"/>
      <c r="DL120" s="830">
        <v>4132892</v>
      </c>
      <c r="DM120" s="830"/>
      <c r="DN120" s="830"/>
      <c r="DO120" s="830"/>
      <c r="DP120" s="830"/>
      <c r="DQ120" s="830">
        <v>3736237</v>
      </c>
      <c r="DR120" s="830"/>
      <c r="DS120" s="830"/>
      <c r="DT120" s="830"/>
      <c r="DU120" s="830"/>
      <c r="DV120" s="831">
        <v>109.5</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7926768</v>
      </c>
      <c r="BR121" s="888"/>
      <c r="BS121" s="888"/>
      <c r="BT121" s="888"/>
      <c r="BU121" s="888"/>
      <c r="BV121" s="888">
        <v>7788649</v>
      </c>
      <c r="BW121" s="888"/>
      <c r="BX121" s="888"/>
      <c r="BY121" s="888"/>
      <c r="BZ121" s="888"/>
      <c r="CA121" s="888">
        <v>7761889</v>
      </c>
      <c r="CB121" s="888"/>
      <c r="CC121" s="888"/>
      <c r="CD121" s="888"/>
      <c r="CE121" s="888"/>
      <c r="CF121" s="889">
        <v>227.4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17305</v>
      </c>
      <c r="DH121" s="801"/>
      <c r="DI121" s="801"/>
      <c r="DJ121" s="801"/>
      <c r="DK121" s="801"/>
      <c r="DL121" s="801">
        <v>15892</v>
      </c>
      <c r="DM121" s="801"/>
      <c r="DN121" s="801"/>
      <c r="DO121" s="801"/>
      <c r="DP121" s="801"/>
      <c r="DQ121" s="801">
        <v>14495</v>
      </c>
      <c r="DR121" s="801"/>
      <c r="DS121" s="801"/>
      <c r="DT121" s="801"/>
      <c r="DU121" s="801"/>
      <c r="DV121" s="853">
        <v>0.4</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434</v>
      </c>
      <c r="BP122" s="868"/>
      <c r="BQ122" s="869">
        <v>9253502</v>
      </c>
      <c r="BR122" s="870"/>
      <c r="BS122" s="870"/>
      <c r="BT122" s="870"/>
      <c r="BU122" s="870"/>
      <c r="BV122" s="870">
        <v>8709844</v>
      </c>
      <c r="BW122" s="870"/>
      <c r="BX122" s="870"/>
      <c r="BY122" s="870"/>
      <c r="BZ122" s="870"/>
      <c r="CA122" s="870">
        <v>8613676</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91.8</v>
      </c>
      <c r="BR123" s="862"/>
      <c r="BS123" s="862"/>
      <c r="BT123" s="862"/>
      <c r="BU123" s="862"/>
      <c r="BV123" s="862">
        <v>86.1</v>
      </c>
      <c r="BW123" s="862"/>
      <c r="BX123" s="862"/>
      <c r="BY123" s="862"/>
      <c r="BZ123" s="862"/>
      <c r="CA123" s="862">
        <v>73.099999999999994</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v>158887</v>
      </c>
      <c r="DH126" s="801"/>
      <c r="DI126" s="801"/>
      <c r="DJ126" s="801"/>
      <c r="DK126" s="801"/>
      <c r="DL126" s="801">
        <v>430335</v>
      </c>
      <c r="DM126" s="801"/>
      <c r="DN126" s="801"/>
      <c r="DO126" s="801"/>
      <c r="DP126" s="801"/>
      <c r="DQ126" s="801">
        <v>531253</v>
      </c>
      <c r="DR126" s="801"/>
      <c r="DS126" s="801"/>
      <c r="DT126" s="801"/>
      <c r="DU126" s="801"/>
      <c r="DV126" s="853">
        <v>15.6</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20330</v>
      </c>
      <c r="AB128" s="754"/>
      <c r="AC128" s="754"/>
      <c r="AD128" s="754"/>
      <c r="AE128" s="755"/>
      <c r="AF128" s="756">
        <v>20330</v>
      </c>
      <c r="AG128" s="754"/>
      <c r="AH128" s="754"/>
      <c r="AI128" s="754"/>
      <c r="AJ128" s="755"/>
      <c r="AK128" s="756">
        <v>20330</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4046274</v>
      </c>
      <c r="AB129" s="814"/>
      <c r="AC129" s="814"/>
      <c r="AD129" s="814"/>
      <c r="AE129" s="815"/>
      <c r="AF129" s="816">
        <v>3947318</v>
      </c>
      <c r="AG129" s="814"/>
      <c r="AH129" s="814"/>
      <c r="AI129" s="814"/>
      <c r="AJ129" s="815"/>
      <c r="AK129" s="816">
        <v>4045576</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660506</v>
      </c>
      <c r="AB130" s="814"/>
      <c r="AC130" s="814"/>
      <c r="AD130" s="814"/>
      <c r="AE130" s="815"/>
      <c r="AF130" s="816">
        <v>679753</v>
      </c>
      <c r="AG130" s="814"/>
      <c r="AH130" s="814"/>
      <c r="AI130" s="814"/>
      <c r="AJ130" s="815"/>
      <c r="AK130" s="816">
        <v>632012</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73.099999999999994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3385768</v>
      </c>
      <c r="AB131" s="747"/>
      <c r="AC131" s="747"/>
      <c r="AD131" s="747"/>
      <c r="AE131" s="748"/>
      <c r="AF131" s="749">
        <v>3267565</v>
      </c>
      <c r="AG131" s="747"/>
      <c r="AH131" s="747"/>
      <c r="AI131" s="747"/>
      <c r="AJ131" s="748"/>
      <c r="AK131" s="749">
        <v>3413564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13.19103967</v>
      </c>
      <c r="AB132" s="770"/>
      <c r="AC132" s="770"/>
      <c r="AD132" s="770"/>
      <c r="AE132" s="771"/>
      <c r="AF132" s="772">
        <v>13.472999010000001</v>
      </c>
      <c r="AG132" s="770"/>
      <c r="AH132" s="770"/>
      <c r="AI132" s="770"/>
      <c r="AJ132" s="771"/>
      <c r="AK132" s="772">
        <v>11.530412200000001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15</v>
      </c>
      <c r="AB133" s="779"/>
      <c r="AC133" s="779"/>
      <c r="AD133" s="779"/>
      <c r="AE133" s="780"/>
      <c r="AF133" s="778">
        <v>14.1</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1051991</v>
      </c>
      <c r="L9" s="264">
        <v>68978</v>
      </c>
      <c r="M9" s="265">
        <v>83939</v>
      </c>
      <c r="N9" s="266">
        <v>-17.8</v>
      </c>
    </row>
    <row r="10" spans="1:16">
      <c r="A10" s="248"/>
      <c r="B10" s="244"/>
      <c r="C10" s="244"/>
      <c r="D10" s="244"/>
      <c r="E10" s="244"/>
      <c r="F10" s="244"/>
      <c r="G10" s="1163" t="s">
        <v>472</v>
      </c>
      <c r="H10" s="1164"/>
      <c r="I10" s="1164"/>
      <c r="J10" s="1165"/>
      <c r="K10" s="267">
        <v>218704</v>
      </c>
      <c r="L10" s="268">
        <v>14340</v>
      </c>
      <c r="M10" s="269">
        <v>8976</v>
      </c>
      <c r="N10" s="270">
        <v>59.8</v>
      </c>
    </row>
    <row r="11" spans="1:16" ht="13.5" customHeight="1">
      <c r="A11" s="248"/>
      <c r="B11" s="244"/>
      <c r="C11" s="244"/>
      <c r="D11" s="244"/>
      <c r="E11" s="244"/>
      <c r="F11" s="244"/>
      <c r="G11" s="1163" t="s">
        <v>473</v>
      </c>
      <c r="H11" s="1164"/>
      <c r="I11" s="1164"/>
      <c r="J11" s="1165"/>
      <c r="K11" s="267">
        <v>161128</v>
      </c>
      <c r="L11" s="268">
        <v>10565</v>
      </c>
      <c r="M11" s="269">
        <v>13172</v>
      </c>
      <c r="N11" s="270">
        <v>-19.8</v>
      </c>
    </row>
    <row r="12" spans="1:16" ht="13.5" customHeight="1">
      <c r="A12" s="248"/>
      <c r="B12" s="244"/>
      <c r="C12" s="244"/>
      <c r="D12" s="244"/>
      <c r="E12" s="244"/>
      <c r="F12" s="244"/>
      <c r="G12" s="1163" t="s">
        <v>474</v>
      </c>
      <c r="H12" s="1164"/>
      <c r="I12" s="1164"/>
      <c r="J12" s="1165"/>
      <c r="K12" s="267" t="s">
        <v>475</v>
      </c>
      <c r="L12" s="268" t="s">
        <v>475</v>
      </c>
      <c r="M12" s="269">
        <v>634</v>
      </c>
      <c r="N12" s="270" t="s">
        <v>475</v>
      </c>
    </row>
    <row r="13" spans="1:16" ht="13.5" customHeight="1">
      <c r="A13" s="248"/>
      <c r="B13" s="244"/>
      <c r="C13" s="244"/>
      <c r="D13" s="244"/>
      <c r="E13" s="244"/>
      <c r="F13" s="244"/>
      <c r="G13" s="1163" t="s">
        <v>476</v>
      </c>
      <c r="H13" s="1164"/>
      <c r="I13" s="1164"/>
      <c r="J13" s="1165"/>
      <c r="K13" s="267" t="s">
        <v>475</v>
      </c>
      <c r="L13" s="268" t="s">
        <v>475</v>
      </c>
      <c r="M13" s="269">
        <v>21</v>
      </c>
      <c r="N13" s="270" t="s">
        <v>475</v>
      </c>
    </row>
    <row r="14" spans="1:16" ht="13.5" customHeight="1">
      <c r="A14" s="248"/>
      <c r="B14" s="244"/>
      <c r="C14" s="244"/>
      <c r="D14" s="244"/>
      <c r="E14" s="244"/>
      <c r="F14" s="244"/>
      <c r="G14" s="1163" t="s">
        <v>477</v>
      </c>
      <c r="H14" s="1164"/>
      <c r="I14" s="1164"/>
      <c r="J14" s="1165"/>
      <c r="K14" s="267">
        <v>8471</v>
      </c>
      <c r="L14" s="268">
        <v>555</v>
      </c>
      <c r="M14" s="269">
        <v>3872</v>
      </c>
      <c r="N14" s="270">
        <v>-85.7</v>
      </c>
    </row>
    <row r="15" spans="1:16" ht="13.5" customHeight="1">
      <c r="A15" s="248"/>
      <c r="B15" s="244"/>
      <c r="C15" s="244"/>
      <c r="D15" s="244"/>
      <c r="E15" s="244"/>
      <c r="F15" s="244"/>
      <c r="G15" s="1163" t="s">
        <v>478</v>
      </c>
      <c r="H15" s="1164"/>
      <c r="I15" s="1164"/>
      <c r="J15" s="1165"/>
      <c r="K15" s="267">
        <v>26300</v>
      </c>
      <c r="L15" s="268">
        <v>1724</v>
      </c>
      <c r="M15" s="269">
        <v>2062</v>
      </c>
      <c r="N15" s="270">
        <v>-16.399999999999999</v>
      </c>
    </row>
    <row r="16" spans="1:16">
      <c r="A16" s="248"/>
      <c r="B16" s="244"/>
      <c r="C16" s="244"/>
      <c r="D16" s="244"/>
      <c r="E16" s="244"/>
      <c r="F16" s="244"/>
      <c r="G16" s="1166" t="s">
        <v>479</v>
      </c>
      <c r="H16" s="1167"/>
      <c r="I16" s="1167"/>
      <c r="J16" s="1168"/>
      <c r="K16" s="268">
        <v>-84858</v>
      </c>
      <c r="L16" s="268">
        <v>-5564</v>
      </c>
      <c r="M16" s="269">
        <v>-8514</v>
      </c>
      <c r="N16" s="270">
        <v>-34.6</v>
      </c>
    </row>
    <row r="17" spans="1:16">
      <c r="A17" s="248"/>
      <c r="B17" s="244"/>
      <c r="C17" s="244"/>
      <c r="D17" s="244"/>
      <c r="E17" s="244"/>
      <c r="F17" s="244"/>
      <c r="G17" s="1166" t="s">
        <v>168</v>
      </c>
      <c r="H17" s="1167"/>
      <c r="I17" s="1167"/>
      <c r="J17" s="1168"/>
      <c r="K17" s="268">
        <v>1381736</v>
      </c>
      <c r="L17" s="268">
        <v>90600</v>
      </c>
      <c r="M17" s="269">
        <v>104161</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10.029999999999999</v>
      </c>
      <c r="L21" s="281">
        <v>9.8000000000000007</v>
      </c>
      <c r="M21" s="282">
        <v>0.23</v>
      </c>
      <c r="N21" s="249"/>
      <c r="O21" s="283"/>
      <c r="P21" s="279"/>
    </row>
    <row r="22" spans="1:16" s="284" customFormat="1">
      <c r="A22" s="279"/>
      <c r="B22" s="249"/>
      <c r="C22" s="249"/>
      <c r="D22" s="249"/>
      <c r="E22" s="249"/>
      <c r="F22" s="249"/>
      <c r="G22" s="1160" t="s">
        <v>485</v>
      </c>
      <c r="H22" s="1161"/>
      <c r="I22" s="1161"/>
      <c r="J22" s="1162"/>
      <c r="K22" s="285">
        <v>89.8</v>
      </c>
      <c r="L22" s="286">
        <v>96.3</v>
      </c>
      <c r="M22" s="287">
        <v>-6.5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684996</v>
      </c>
      <c r="L32" s="294">
        <v>44915</v>
      </c>
      <c r="M32" s="295">
        <v>53592</v>
      </c>
      <c r="N32" s="296">
        <v>-16.2</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0</v>
      </c>
      <c r="N34" s="296" t="s">
        <v>475</v>
      </c>
    </row>
    <row r="35" spans="1:16" ht="27" customHeight="1">
      <c r="A35" s="248"/>
      <c r="B35" s="244"/>
      <c r="C35" s="244"/>
      <c r="D35" s="244"/>
      <c r="E35" s="244"/>
      <c r="F35" s="244"/>
      <c r="G35" s="1151" t="s">
        <v>492</v>
      </c>
      <c r="H35" s="1152"/>
      <c r="I35" s="1152"/>
      <c r="J35" s="1153"/>
      <c r="K35" s="294">
        <v>311514</v>
      </c>
      <c r="L35" s="294">
        <v>20426</v>
      </c>
      <c r="M35" s="295">
        <v>20509</v>
      </c>
      <c r="N35" s="296">
        <v>-0.4</v>
      </c>
    </row>
    <row r="36" spans="1:16" ht="27" customHeight="1">
      <c r="A36" s="248"/>
      <c r="B36" s="244"/>
      <c r="C36" s="244"/>
      <c r="D36" s="244"/>
      <c r="E36" s="244"/>
      <c r="F36" s="244"/>
      <c r="G36" s="1151" t="s">
        <v>493</v>
      </c>
      <c r="H36" s="1152"/>
      <c r="I36" s="1152"/>
      <c r="J36" s="1153"/>
      <c r="K36" s="294">
        <v>49430</v>
      </c>
      <c r="L36" s="294">
        <v>3241</v>
      </c>
      <c r="M36" s="295">
        <v>3503</v>
      </c>
      <c r="N36" s="296">
        <v>-7.5</v>
      </c>
    </row>
    <row r="37" spans="1:16" ht="13.5" customHeight="1">
      <c r="A37" s="248"/>
      <c r="B37" s="244"/>
      <c r="C37" s="244"/>
      <c r="D37" s="244"/>
      <c r="E37" s="244"/>
      <c r="F37" s="244"/>
      <c r="G37" s="1151" t="s">
        <v>494</v>
      </c>
      <c r="H37" s="1152"/>
      <c r="I37" s="1152"/>
      <c r="J37" s="1153"/>
      <c r="K37" s="294" t="s">
        <v>475</v>
      </c>
      <c r="L37" s="294" t="s">
        <v>475</v>
      </c>
      <c r="M37" s="295">
        <v>1405</v>
      </c>
      <c r="N37" s="296" t="s">
        <v>475</v>
      </c>
    </row>
    <row r="38" spans="1:16" ht="27" customHeight="1">
      <c r="A38" s="248"/>
      <c r="B38" s="244"/>
      <c r="C38" s="244"/>
      <c r="D38" s="244"/>
      <c r="E38" s="244"/>
      <c r="F38" s="244"/>
      <c r="G38" s="1154" t="s">
        <v>495</v>
      </c>
      <c r="H38" s="1155"/>
      <c r="I38" s="1155"/>
      <c r="J38" s="1156"/>
      <c r="K38" s="297" t="s">
        <v>475</v>
      </c>
      <c r="L38" s="297" t="s">
        <v>475</v>
      </c>
      <c r="M38" s="298">
        <v>2</v>
      </c>
      <c r="N38" s="299" t="s">
        <v>475</v>
      </c>
      <c r="O38" s="293"/>
    </row>
    <row r="39" spans="1:16">
      <c r="A39" s="248"/>
      <c r="B39" s="244"/>
      <c r="C39" s="244"/>
      <c r="D39" s="244"/>
      <c r="E39" s="244"/>
      <c r="F39" s="244"/>
      <c r="G39" s="1154" t="s">
        <v>496</v>
      </c>
      <c r="H39" s="1155"/>
      <c r="I39" s="1155"/>
      <c r="J39" s="1156"/>
      <c r="K39" s="300">
        <v>-20330</v>
      </c>
      <c r="L39" s="300">
        <v>-1333</v>
      </c>
      <c r="M39" s="301">
        <v>-1515</v>
      </c>
      <c r="N39" s="302">
        <v>-12</v>
      </c>
      <c r="O39" s="293"/>
    </row>
    <row r="40" spans="1:16" ht="27" customHeight="1">
      <c r="A40" s="248"/>
      <c r="B40" s="244"/>
      <c r="C40" s="244"/>
      <c r="D40" s="244"/>
      <c r="E40" s="244"/>
      <c r="F40" s="244"/>
      <c r="G40" s="1151" t="s">
        <v>497</v>
      </c>
      <c r="H40" s="1152"/>
      <c r="I40" s="1152"/>
      <c r="J40" s="1153"/>
      <c r="K40" s="300">
        <v>-632012</v>
      </c>
      <c r="L40" s="300">
        <v>-41441</v>
      </c>
      <c r="M40" s="301">
        <v>-52955</v>
      </c>
      <c r="N40" s="302">
        <v>-21.7</v>
      </c>
      <c r="O40" s="293"/>
    </row>
    <row r="41" spans="1:16">
      <c r="A41" s="248"/>
      <c r="B41" s="244"/>
      <c r="C41" s="244"/>
      <c r="D41" s="244"/>
      <c r="E41" s="244"/>
      <c r="F41" s="244"/>
      <c r="G41" s="1157" t="s">
        <v>279</v>
      </c>
      <c r="H41" s="1158"/>
      <c r="I41" s="1158"/>
      <c r="J41" s="1159"/>
      <c r="K41" s="294">
        <v>393598</v>
      </c>
      <c r="L41" s="300">
        <v>25808</v>
      </c>
      <c r="M41" s="301">
        <v>24541</v>
      </c>
      <c r="N41" s="302">
        <v>5.2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601352</v>
      </c>
      <c r="J51" s="320">
        <v>39260</v>
      </c>
      <c r="K51" s="321">
        <v>23.3</v>
      </c>
      <c r="L51" s="322">
        <v>61557</v>
      </c>
      <c r="M51" s="323">
        <v>-14.3</v>
      </c>
      <c r="N51" s="324">
        <v>37.6</v>
      </c>
    </row>
    <row r="52" spans="1:14">
      <c r="A52" s="248"/>
      <c r="B52" s="244"/>
      <c r="C52" s="244"/>
      <c r="D52" s="244"/>
      <c r="E52" s="244"/>
      <c r="F52" s="244"/>
      <c r="G52" s="325"/>
      <c r="H52" s="326" t="s">
        <v>508</v>
      </c>
      <c r="I52" s="327">
        <v>519255</v>
      </c>
      <c r="J52" s="328">
        <v>33901</v>
      </c>
      <c r="K52" s="329">
        <v>21.2</v>
      </c>
      <c r="L52" s="330">
        <v>32497</v>
      </c>
      <c r="M52" s="331">
        <v>-7.2</v>
      </c>
      <c r="N52" s="332">
        <v>28.4</v>
      </c>
    </row>
    <row r="53" spans="1:14">
      <c r="A53" s="248"/>
      <c r="B53" s="244"/>
      <c r="C53" s="244"/>
      <c r="D53" s="244"/>
      <c r="E53" s="244"/>
      <c r="F53" s="244"/>
      <c r="G53" s="310" t="s">
        <v>509</v>
      </c>
      <c r="H53" s="311"/>
      <c r="I53" s="319">
        <v>566365</v>
      </c>
      <c r="J53" s="320">
        <v>36818</v>
      </c>
      <c r="K53" s="321">
        <v>-6.2</v>
      </c>
      <c r="L53" s="322">
        <v>69806</v>
      </c>
      <c r="M53" s="323">
        <v>13.4</v>
      </c>
      <c r="N53" s="324">
        <v>-19.600000000000001</v>
      </c>
    </row>
    <row r="54" spans="1:14">
      <c r="A54" s="248"/>
      <c r="B54" s="244"/>
      <c r="C54" s="244"/>
      <c r="D54" s="244"/>
      <c r="E54" s="244"/>
      <c r="F54" s="244"/>
      <c r="G54" s="325"/>
      <c r="H54" s="326" t="s">
        <v>508</v>
      </c>
      <c r="I54" s="327">
        <v>477743</v>
      </c>
      <c r="J54" s="328">
        <v>31057</v>
      </c>
      <c r="K54" s="329">
        <v>-8.4</v>
      </c>
      <c r="L54" s="330">
        <v>32823</v>
      </c>
      <c r="M54" s="331">
        <v>1</v>
      </c>
      <c r="N54" s="332">
        <v>-9.4</v>
      </c>
    </row>
    <row r="55" spans="1:14">
      <c r="A55" s="248"/>
      <c r="B55" s="244"/>
      <c r="C55" s="244"/>
      <c r="D55" s="244"/>
      <c r="E55" s="244"/>
      <c r="F55" s="244"/>
      <c r="G55" s="310" t="s">
        <v>510</v>
      </c>
      <c r="H55" s="311"/>
      <c r="I55" s="319">
        <v>646500</v>
      </c>
      <c r="J55" s="320">
        <v>42172</v>
      </c>
      <c r="K55" s="321">
        <v>14.5</v>
      </c>
      <c r="L55" s="322">
        <v>74444</v>
      </c>
      <c r="M55" s="323">
        <v>6.6</v>
      </c>
      <c r="N55" s="324">
        <v>7.9</v>
      </c>
    </row>
    <row r="56" spans="1:14">
      <c r="A56" s="248"/>
      <c r="B56" s="244"/>
      <c r="C56" s="244"/>
      <c r="D56" s="244"/>
      <c r="E56" s="244"/>
      <c r="F56" s="244"/>
      <c r="G56" s="325"/>
      <c r="H56" s="326" t="s">
        <v>508</v>
      </c>
      <c r="I56" s="327">
        <v>331484</v>
      </c>
      <c r="J56" s="328">
        <v>21623</v>
      </c>
      <c r="K56" s="329">
        <v>-30.4</v>
      </c>
      <c r="L56" s="330">
        <v>34175</v>
      </c>
      <c r="M56" s="331">
        <v>4.0999999999999996</v>
      </c>
      <c r="N56" s="332">
        <v>-34.5</v>
      </c>
    </row>
    <row r="57" spans="1:14">
      <c r="A57" s="248"/>
      <c r="B57" s="244"/>
      <c r="C57" s="244"/>
      <c r="D57" s="244"/>
      <c r="E57" s="244"/>
      <c r="F57" s="244"/>
      <c r="G57" s="310" t="s">
        <v>511</v>
      </c>
      <c r="H57" s="311"/>
      <c r="I57" s="319">
        <v>912517</v>
      </c>
      <c r="J57" s="320">
        <v>59845</v>
      </c>
      <c r="K57" s="321">
        <v>41.9</v>
      </c>
      <c r="L57" s="322">
        <v>85205</v>
      </c>
      <c r="M57" s="323">
        <v>14.5</v>
      </c>
      <c r="N57" s="324">
        <v>27.4</v>
      </c>
    </row>
    <row r="58" spans="1:14">
      <c r="A58" s="248"/>
      <c r="B58" s="244"/>
      <c r="C58" s="244"/>
      <c r="D58" s="244"/>
      <c r="E58" s="244"/>
      <c r="F58" s="244"/>
      <c r="G58" s="325"/>
      <c r="H58" s="326" t="s">
        <v>508</v>
      </c>
      <c r="I58" s="327">
        <v>362962</v>
      </c>
      <c r="J58" s="328">
        <v>23804</v>
      </c>
      <c r="K58" s="329">
        <v>10.1</v>
      </c>
      <c r="L58" s="330">
        <v>38847</v>
      </c>
      <c r="M58" s="331">
        <v>13.7</v>
      </c>
      <c r="N58" s="332">
        <v>-3.6</v>
      </c>
    </row>
    <row r="59" spans="1:14">
      <c r="A59" s="248"/>
      <c r="B59" s="244"/>
      <c r="C59" s="244"/>
      <c r="D59" s="244"/>
      <c r="E59" s="244"/>
      <c r="F59" s="244"/>
      <c r="G59" s="310" t="s">
        <v>512</v>
      </c>
      <c r="H59" s="311"/>
      <c r="I59" s="319">
        <v>1006732</v>
      </c>
      <c r="J59" s="320">
        <v>66011</v>
      </c>
      <c r="K59" s="321">
        <v>10.3</v>
      </c>
      <c r="L59" s="322">
        <v>106092</v>
      </c>
      <c r="M59" s="323">
        <v>24.5</v>
      </c>
      <c r="N59" s="324">
        <v>-14.2</v>
      </c>
    </row>
    <row r="60" spans="1:14">
      <c r="A60" s="248"/>
      <c r="B60" s="244"/>
      <c r="C60" s="244"/>
      <c r="D60" s="244"/>
      <c r="E60" s="244"/>
      <c r="F60" s="244"/>
      <c r="G60" s="325"/>
      <c r="H60" s="326" t="s">
        <v>508</v>
      </c>
      <c r="I60" s="333">
        <v>311091</v>
      </c>
      <c r="J60" s="328">
        <v>20398</v>
      </c>
      <c r="K60" s="329">
        <v>-14.3</v>
      </c>
      <c r="L60" s="330">
        <v>44299</v>
      </c>
      <c r="M60" s="331">
        <v>14</v>
      </c>
      <c r="N60" s="332">
        <v>-28.3</v>
      </c>
    </row>
    <row r="61" spans="1:14">
      <c r="A61" s="248"/>
      <c r="B61" s="244"/>
      <c r="C61" s="244"/>
      <c r="D61" s="244"/>
      <c r="E61" s="244"/>
      <c r="F61" s="244"/>
      <c r="G61" s="310" t="s">
        <v>513</v>
      </c>
      <c r="H61" s="334"/>
      <c r="I61" s="335">
        <v>746693</v>
      </c>
      <c r="J61" s="336">
        <v>48821</v>
      </c>
      <c r="K61" s="337">
        <v>16.8</v>
      </c>
      <c r="L61" s="338">
        <v>79421</v>
      </c>
      <c r="M61" s="339">
        <v>8.9</v>
      </c>
      <c r="N61" s="324">
        <v>7.9</v>
      </c>
    </row>
    <row r="62" spans="1:14">
      <c r="A62" s="248"/>
      <c r="B62" s="244"/>
      <c r="C62" s="244"/>
      <c r="D62" s="244"/>
      <c r="E62" s="244"/>
      <c r="F62" s="244"/>
      <c r="G62" s="325"/>
      <c r="H62" s="326" t="s">
        <v>508</v>
      </c>
      <c r="I62" s="327">
        <v>400507</v>
      </c>
      <c r="J62" s="328">
        <v>26157</v>
      </c>
      <c r="K62" s="329">
        <v>-4.4000000000000004</v>
      </c>
      <c r="L62" s="330">
        <v>36528</v>
      </c>
      <c r="M62" s="331">
        <v>5.0999999999999996</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16.559999999999999</v>
      </c>
      <c r="G47" s="12">
        <v>11.17</v>
      </c>
      <c r="H47" s="12">
        <v>11.46</v>
      </c>
      <c r="I47" s="12">
        <v>7.53</v>
      </c>
      <c r="J47" s="13">
        <v>9.52</v>
      </c>
    </row>
    <row r="48" spans="2:10" ht="57.75" customHeight="1">
      <c r="B48" s="14"/>
      <c r="C48" s="1171" t="s">
        <v>4</v>
      </c>
      <c r="D48" s="1171"/>
      <c r="E48" s="1172"/>
      <c r="F48" s="15">
        <v>7.55</v>
      </c>
      <c r="G48" s="16">
        <v>9.25</v>
      </c>
      <c r="H48" s="16">
        <v>5.89</v>
      </c>
      <c r="I48" s="16">
        <v>7.85</v>
      </c>
      <c r="J48" s="17">
        <v>8.27</v>
      </c>
    </row>
    <row r="49" spans="2:10" ht="57.75" customHeight="1" thickBot="1">
      <c r="B49" s="18"/>
      <c r="C49" s="1173" t="s">
        <v>5</v>
      </c>
      <c r="D49" s="1173"/>
      <c r="E49" s="1174"/>
      <c r="F49" s="19" t="s">
        <v>520</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2017-03-01T05:48:08Z</cp:lastPrinted>
  <dcterms:created xsi:type="dcterms:W3CDTF">2017-02-15T19:23:31Z</dcterms:created>
  <dcterms:modified xsi:type="dcterms:W3CDTF">2017-05-22T07:36:05Z</dcterms:modified>
</cp:coreProperties>
</file>