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anintcl029\Desktop\"/>
    </mc:Choice>
  </mc:AlternateContent>
  <xr:revisionPtr revIDLastSave="0" documentId="13_ncr:1_{7EBAFDAE-2A1D-47DA-8EFA-B33E94A042D9}"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c r="BE34" i="10" l="1"/>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<sst xmlns="http://schemas.openxmlformats.org/spreadsheetml/2006/main" count="1172" uniqueCount="618">
  <si>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</si>
  <si>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</si>
  <si>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</si>
  <si>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</si>
  <si>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</si>
  <si>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</si>
  <si>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</si>
  <si>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</si>
  <si>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</si>
  <si>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</si>
  <si>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</si>
  <si>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</si>
  <si>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</si>
  <si>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</si>
  <si>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</si>
  <si>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</si>
  <si>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</si>
  <si>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</si>
  <si>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</si>
  <si>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</si>
  <si>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</si>
  <si>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</si>
  <si>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</si>
  <si>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</si>
  <si>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</si>
  <si>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</si>
  <si>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</si>
  <si>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</si>
  <si>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</si>
  <si>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</si>
  <si>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</si>
  <si>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</si>
  <si>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</si>
  <si>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</si>
  <si>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</si>
  <si>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</si>
  <si>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</si>
  <si>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</si>
  <si>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</si>
  <si>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</si>
  <si>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</si>
  <si>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</si>
  <si>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</si>
  <si>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</si>
  <si>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</si>
  <si>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</si>
  <si>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</si>
  <si>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</si>
  <si>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</si>
  <si>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</si>
  <si>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</si>
  <si>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</si>
  <si>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</si>
  <si>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</si>
  <si>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</si>
  <si>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</si>
  <si>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</si>
  <si>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</si>
  <si>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</si>
  <si>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</si>
  <si>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</si>
  <si>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</si>
  <si>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</si>
  <si>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</si>
  <si>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</si>
  <si>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</si>
  <si>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</si>
  <si>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</si>
  <si>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</si>
  <si>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</si>
  <si>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</si>
  <si>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</si>
  <si>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</si>
  <si>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</si>
  <si>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</si>
  <si>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</si>
  <si>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</si>
  <si>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</si>
  <si>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</si>
  <si>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</si>
  <si>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</si>
  <si>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</si>
  <si>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</si>
  <si>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</si>
  <si>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</si>
  <si>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</si>
  <si>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</si>
  <si>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</si>
  <si>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</si>
  <si>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</si>
  <si>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</si>
  <si>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</si>
  <si>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</si>
  <si>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</si>
  <si>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</si>
  <si>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</si>
  <si>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</si>
  <si>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</si>
  <si>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</si>
  <si>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</si>
  <si>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</si>
  <si>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</si>
  <si>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</si>
  <si>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</si>
  <si>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</si>
  <si>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</si>
  <si>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</si>
  <si>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</si>
  <si>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</si>
  <si>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</si>
  <si>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</si>
  <si>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</si>
  <si>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</si>
  <si>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</si>
  <si>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</si>
  <si>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</si>
  <si>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</si>
  <si>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</si>
  <si>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</si>
  <si>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</si>
  <si>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</si>
  <si>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</si>
  <si>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</si>
  <si>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</si>
  <si>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</si>
  <si>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</si>
  <si>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</si>
  <si>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</si>
  <si>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</si>
  <si>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</si>
  <si>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</si>
  <si>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</si>
  <si>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</si>
  <si>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</si>
  <si>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</si>
  <si>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</si>
  <si>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</si>
  <si>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</si>
  <si>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</si>
  <si>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</si>
  <si>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</si>
  <si>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</si>
  <si>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</si>
  <si>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</si>
  <si>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</si>
  <si>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</si>
  <si>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</si>
  <si>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</si>
  <si>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</si>
  <si>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</si>
  <si>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</si>
  <si>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</si>
  <si>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</si>
  <si>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</si>
  <si>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</si>
  <si>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</si>
  <si>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</si>
  <si>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</si>
  <si>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</si>
  <si>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</si>
  <si>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</si>
  <si>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</si>
  <si>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</si>
  <si>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</si>
  <si>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</si>
  <si>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</si>
  <si>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</si>
  <si>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</si>
  <si>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</si>
  <si>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</si>
  <si>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</si>
  <si>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</si>
  <si>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</si>
  <si>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</si>
  <si>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</si>
  <si>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</si>
  <si>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</si>
  <si>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</si>
  <si>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</si>
  <si>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</si>
  <si>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</si>
  <si>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</si>
  <si>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</si>
  <si>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</si>
  <si>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</si>
  <si>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</si>
  <si>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</si>
  <si>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</si>
  <si>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</si>
  <si>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</si>
  <si>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</si>
  <si>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</si>
  <si>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</si>
  <si>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</si>
  <si>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</si>
  <si>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</si>
  <si>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</si>
  <si>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</si>
  <si>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</si>
  <si>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</si>
  <si>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</si>
  <si>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</si>
  <si>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</si>
  <si>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</si>
  <si>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</si>
  <si>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</si>
  <si>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</si>
  <si>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</si>
  <si>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</si>
  <si>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</si>
  <si>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</si>
  <si>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</si>
  <si>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</si>
  <si>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</si>
  <si>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</si>
  <si>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</si>
  <si>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</si>
  <si>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岐阜県安八町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</si>
  <si>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</si>
  <si>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</si>
  <si>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</si>
  <si>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</si>
  <si>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</si>
  <si>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</si>
  <si>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</si>
  <si>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</si>
  <si>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</si>
  <si>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</si>
  <si>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</si>
  <si>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</si>
  <si>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</si>
  <si>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</si>
  <si>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</si>
  <si>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</si>
  <si>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</si>
  <si>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</si>
  <si>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</si>
  <si>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</si>
  <si>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</si>
  <si>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</si>
  <si>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</si>
  <si>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</si>
  <si>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</si>
  <si>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</si>
  <si>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</si>
  <si>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</si>
  <si>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</si>
  <si>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</si>
  <si>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</si>
  <si>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</si>
  <si>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</si>
  <si>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</si>
  <si>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</si>
  <si>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</si>
  <si>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</si>
  <si>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</si>
  <si>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</si>
  <si>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</si>
  <si>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</si>
  <si>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</si>
  <si>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</si>
  <si>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</si>
  <si>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</si>
  <si>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</si>
  <si>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</si>
  <si>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</si>
  <si>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</si>
  <si>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</si>
  <si>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</si>
  <si>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</si>
  <si>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</si>
  <si>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</si>
  <si>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</si>
  <si>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</si>
  <si>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</si>
  <si>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</si>
  <si>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</si>
  <si>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</si>
  <si>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</si>
  <si>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</si>
  <si>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</si>
  <si>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</si>
  <si>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</si>
  <si>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</si>
  <si>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</si>
  <si>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</si>
  <si>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</si>
  <si>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</si>
  <si>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</si>
  <si>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</si>
  <si>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</si>
  <si>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</si>
  <si>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</si>
  <si>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</si>
  <si>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</si>
  <si>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</si>
  <si>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</si>
  <si>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</si>
  <si>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</si>
  <si>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</si>
  <si>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</si>
  <si>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</si>
  <si>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</si>
  <si>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</si>
  <si>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</si>
  <si>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</si>
  <si>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</si>
  <si>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</si>
  <si>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</si>
  <si>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</si>
  <si>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</si>
  <si>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</si>
  <si>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</si>
  <si>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</si>
  <si>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</si>
  <si>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</si>
  <si>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</si>
  <si>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</si>
  <si>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</si>
  <si>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</si>
  <si>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</si>
  <si>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</si>
  <si>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</si>
  <si>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</si>
  <si>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</si>
  <si>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</si>
  <si>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</si>
  <si>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</si>
  <si>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</si>
  <si>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</si>
  <si>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</si>
  <si>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</si>
  <si>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</si>
  <si>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</si>
  <si>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</si>
  <si>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</si>
  <si>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</si>
  <si>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</si>
  <si>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</si>
  <si>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</si>
  <si>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</si>
  <si>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</si>
  <si>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</si>
  <si>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</si>
  <si>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</si>
  <si>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</si>
  <si>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</si>
  <si>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</si>
  <si>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</si>
  <si>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</si>
  <si>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</si>
  <si>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</si>
  <si>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</si>
  <si>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</si>
  <si>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</si>
  <si>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</si>
  <si>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</si>
  <si>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</si>
  <si>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</si>
  <si>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</si>
  <si>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</si>
  <si>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</si>
  <si>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</si>
  <si>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</si>
  <si>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</si>
  <si>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</si>
  <si>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</si>
  <si>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</si>
  <si>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</si>
  <si>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</si>
  <si>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</si>
  <si>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</si>
  <si>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</si>
  <si>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</si>
  <si>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岐阜県安八町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</si>
  <si>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</si>
  <si>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</si>
  <si>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</si>
  <si>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</si>
  <si>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</si>
  <si>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</si>
  <si>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</si>
  <si>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</si>
  <si>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</si>
  <si>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</si>
  <si>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</si>
  <si>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</si>
  <si>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</si>
  <si>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</si>
  <si>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</si>
  <si>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</si>
  <si>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</si>
  <si>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</si>
  <si>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</si>
  <si>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</si>
  <si>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</si>
  <si>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</si>
  <si>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</si>
  <si>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</si>
  <si>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</si>
  <si>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</si>
  <si>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</si>
  <si>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</si>
  <si>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</si>
  <si>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</si>
  <si>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</si>
  <si>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</si>
  <si>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</si>
  <si>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</si>
  <si>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</si>
  <si>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</si>
  <si>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</si>
  <si>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</si>
  <si>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</si>
  <si>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</si>
  <si>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</si>
  <si>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</si>
  <si>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</si>
  <si>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</si>
  <si>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</si>
  <si>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</si>
  <si>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</si>
  <si>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</si>
  <si>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</si>
  <si>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</si>
  <si>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</si>
  <si>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</si>
  <si>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</si>
  <si>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</si>
  <si>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</si>
  <si>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</si>
  <si>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</si>
  <si>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</si>
  <si>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</si>
  <si>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</si>
  <si>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</si>
  <si>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</si>
  <si>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</si>
  <si>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</si>
  <si>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</si>
  <si>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</si>
  <si>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</si>
  <si>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</si>
  <si>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</si>
  <si>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</si>
  <si>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</si>
  <si>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</si>
  <si>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</si>
  <si>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</si>
  <si>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</si>
  <si>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</si>
  <si>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</si>
  <si>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</si>
  <si>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</si>
  <si>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</si>
  <si>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</si>
  <si>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</si>
  <si>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</si>
  <si>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</si>
  <si>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</si>
  <si>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</si>
  <si>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</si>
  <si>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</si>
  <si>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</si>
  <si>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</si>
  <si>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</si>
  <si>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</si>
  <si>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</si>
  <si>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</si>
  <si>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</si>
  <si>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</si>
  <si>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</si>
  <si>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</si>
  <si>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</si>
  <si>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</si>
  <si>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</si>
  <si>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</si>
  <si>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</si>
  <si>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</si>
  <si>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</si>
  <si>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</si>
  <si>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</si>
  <si>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</si>
  <si>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</si>
  <si>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</si>
  <si>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</si>
  <si>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</si>
  <si>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</si>
  <si>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</si>
  <si>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</si>
  <si>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</si>
  <si>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</si>
  <si>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</si>
  <si>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</si>
  <si>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</si>
  <si>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</si>
  <si>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</si>
  <si>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</si>
  <si>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</si>
  <si>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</si>
  <si>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</si>
  <si>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</si>
  <si>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</si>
  <si>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</si>
  <si>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</si>
  <si>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</si>
  <si>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</si>
  <si>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</si>
  <si>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</si>
  <si>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</si>
  <si>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</si>
  <si>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</si>
  <si>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</si>
  <si>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</si>
  <si>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</si>
  <si>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</si>
  <si>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</si>
  <si>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</si>
  <si>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</si>
  <si>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</si>
  <si>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</si>
  <si>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</si>
  <si>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</si>
  <si>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</si>
  <si>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</si>
  <si>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</si>
  <si>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</si>
  <si>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</si>
  <si>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</si>
  <si>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</si>
  <si>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</si>
  <si>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</si>
  <si>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</si>
  <si>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</si>
  <si>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</si>
  <si>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</si>
  <si>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</si>
  <si>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</si>
  <si>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</si>
  <si>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</si>
  <si>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</si>
  <si>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</si>
  <si>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</si>
  <si>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</si>
  <si>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</si>
  <si>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</si>
  <si>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</si>
  <si>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</si>
  <si>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</si>
  <si>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</si>
  <si>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</si>
  <si>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</si>
  <si>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</si>
  <si>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</si>
  <si>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</si>
  <si>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</si>
  <si>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</si>
  <si>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</si>
  <si>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</si>
  <si>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5.26</t>
  </si>
  <si>
    <t>▲ 2.63</t>
  </si>
  <si>
    <t>▲ 2.15</t>
  </si>
  <si>
    <t>児童発達支援事業特別会計</t>
  </si>
  <si>
    <t>▲ 0.17</t>
  </si>
  <si>
    <t>▲ 0.18</t>
  </si>
  <si>
    <t>水道事業会計</t>
  </si>
  <si>
    <t>一般会計</t>
  </si>
  <si>
    <t>国民健康保険特別会計</t>
  </si>
  <si>
    <t>後期高齢者医療特別会計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</si>
  <si>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</si>
  <si>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</si>
  <si>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</si>
  <si>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</si>
  <si>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</si>
  <si>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</si>
  <si>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</si>
  <si>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</si>
  <si>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</si>
  <si>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ふるさと基金</t>
    <rPh sb="4" eb="6">
      <t>キキン</t>
    </rPh>
    <phoneticPr fontId="3"/>
  </si>
  <si>
    <t>地域福祉基金</t>
    <phoneticPr fontId="5"/>
  </si>
  <si>
    <t>ふるさと農村活性化基金</t>
    <phoneticPr fontId="5"/>
  </si>
  <si>
    <t>森林環境譲与税基金</t>
    <phoneticPr fontId="2"/>
  </si>
  <si>
    <t>教育振興基金</t>
    <rPh sb="0" eb="2">
      <t>キョウイク</t>
    </rPh>
    <rPh sb="2" eb="6">
      <t>シンコウキキン</t>
    </rPh>
    <phoneticPr fontId="2"/>
  </si>
  <si>
    <t>-</t>
    <phoneticPr fontId="2"/>
  </si>
  <si>
    <t>西濃環境整備組合</t>
    <rPh sb="0" eb="4">
      <t>セイノウカンキョウ</t>
    </rPh>
    <rPh sb="4" eb="6">
      <t>セイビ</t>
    </rPh>
    <rPh sb="6" eb="8">
      <t>クミアイ</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</si>
  <si>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</si>
  <si>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</si>
  <si>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8">
      <t>ハイキブツ</t>
    </rPh>
    <rPh sb="8" eb="10">
      <t>ショリ</t>
    </rPh>
    <rPh sb="10" eb="12">
      <t>クミアイ</t>
    </rPh>
    <phoneticPr fontId="2"/>
  </si>
  <si>
    <t>安八郡広域連合</t>
    <rPh sb="0" eb="3">
      <t>アンパチグン</t>
    </rPh>
    <rPh sb="3" eb="7">
      <t>コウイキレンゴウ</t>
    </rPh>
    <phoneticPr fontId="2"/>
  </si>
  <si>
    <t>あすわ苑老人福祉施設事務組合</t>
    <rPh sb="3" eb="4">
      <t>エン</t>
    </rPh>
    <rPh sb="4" eb="6">
      <t>ロウジン</t>
    </rPh>
    <rPh sb="6" eb="8">
      <t>フクシ</t>
    </rPh>
    <rPh sb="8" eb="10">
      <t>シセツ</t>
    </rPh>
    <rPh sb="10" eb="14">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</si>
  <si>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</si>
  <si>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</si>
  <si>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岐阜県後期高齢者医療広域連合（一般会計分）</t>
    <rPh sb="0" eb="3">
      <t>ギフケン</t>
    </rPh>
    <rPh sb="3" eb="8">
      <t>コウキコウレイシャ</t>
    </rPh>
    <rPh sb="8" eb="10">
      <t>イリョウ</t>
    </rPh>
    <rPh sb="10" eb="12">
      <t>コウイキ</t>
    </rPh>
    <rPh sb="12" eb="14">
      <t>レンゴウ</t>
    </rPh>
    <rPh sb="15" eb="20">
      <t>イッパンカイケイブン</t>
    </rPh>
    <phoneticPr fontId="2"/>
  </si>
  <si>
    <t>岐阜県後期高齢者医療広域連合（特別会計分）</t>
    <rPh sb="0" eb="3">
      <t>ギフケン</t>
    </rPh>
    <rPh sb="3" eb="8">
      <t>コウキコウレイシャ</t>
    </rPh>
    <rPh sb="8" eb="10">
      <t>イリョウ</t>
    </rPh>
    <rPh sb="10" eb="12">
      <t>コウイキ</t>
    </rPh>
    <rPh sb="12" eb="14">
      <t>レンゴウ</t>
    </rPh>
    <rPh sb="15" eb="17">
      <t>トクベツ</t>
    </rPh>
    <rPh sb="17" eb="19">
      <t>カイケイ</t>
    </rPh>
    <rPh sb="19" eb="20">
      <t>ブン</t>
    </rPh>
    <phoneticPr fontId="2"/>
  </si>
  <si>
    <t>大垣市・安八郡安八町東安中学校組合</t>
    <rPh sb="0" eb="3">
      <t>オオガキシ</t>
    </rPh>
    <rPh sb="4" eb="6">
      <t>アンパチ</t>
    </rPh>
    <rPh sb="6" eb="7">
      <t>グン</t>
    </rPh>
    <rPh sb="7" eb="10">
      <t>アンパチチョウ</t>
    </rPh>
    <rPh sb="10" eb="15">
      <t>トウアンチュウガッコウ</t>
    </rPh>
    <rPh sb="15" eb="17">
      <t>クミアイ</t>
    </rPh>
    <phoneticPr fontId="2"/>
  </si>
  <si>
    <t>安八町土地開発公社</t>
    <rPh sb="0" eb="3">
      <t>アンパチチョウ</t>
    </rPh>
    <rPh sb="3" eb="5">
      <t>トチ</t>
    </rPh>
    <rPh sb="5" eb="7">
      <t>カイハツ</t>
    </rPh>
    <rPh sb="7" eb="9">
      <t>コウシャ</t>
    </rPh>
    <phoneticPr fontId="2"/>
  </si>
  <si>
    <t>-</t>
    <phoneticPr fontId="2"/>
  </si>
  <si>
    <t>基金繰入金266</t>
    <phoneticPr fontId="2"/>
  </si>
  <si>
    <t>-</t>
    <phoneticPr fontId="2"/>
  </si>
  <si>
    <t>基金繰入金115</t>
    <rPh sb="0" eb="2">
      <t>キキン</t>
    </rPh>
    <rPh sb="2" eb="4">
      <t>クリイレ</t>
    </rPh>
    <rPh sb="4" eb="5">
      <t>キン</t>
    </rPh>
    <phoneticPr fontId="2"/>
  </si>
  <si>
    <t>基金繰入金23</t>
    <rPh sb="0" eb="2">
      <t>キキン</t>
    </rPh>
    <rPh sb="2" eb="4">
      <t>クリイレ</t>
    </rPh>
    <rPh sb="4" eb="5">
      <t>キン</t>
    </rPh>
    <phoneticPr fontId="2"/>
  </si>
  <si>
    <t>-</t>
    <phoneticPr fontId="2"/>
  </si>
  <si>
    <t>○</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</si>
  <si>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</si>
  <si>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</si>
  <si>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</si>
  <si>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</si>
  <si>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</si>
  <si>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</si>
  <si>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</si>
  <si>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</si>
  <si>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</si>
  <si>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高い状態が続いている。これは、平成25年度から29年度にかけてスマートインターチェンジ建設事業による公債費残高が増加したためと考えられる。今後は、過度な将来負担とならないよう数値に注意しながら計画的に財政運営を進めて行く。</t>
    <rPh sb="7" eb="9">
      <t>ジッシツ</t>
    </rPh>
    <rPh sb="9" eb="12">
      <t>コウサイヒ</t>
    </rPh>
    <rPh sb="12" eb="14">
      <t>ヒリツ</t>
    </rPh>
    <rPh sb="17" eb="18">
      <t>タカ</t>
    </rPh>
    <rPh sb="19" eb="21">
      <t>ジョウタイ</t>
    </rPh>
    <rPh sb="22" eb="23">
      <t>ツヅ</t>
    </rPh>
    <rPh sb="80" eb="81">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</si>
  <si>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</si>
  <si>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</si>
  <si>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</si>
  <si>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べ高い水準にある。有形固定資産減価償却率については、類似団体よりやや高く上昇傾向にある。これは、建設事業が一時期に集中したことによる。よって、今後は公共施設等総合管理計画に基づき、施設の統廃合を進めていく。</t>
    <rPh sb="0" eb="2">
      <t>ショウライ</t>
    </rPh>
    <rPh sb="2" eb="4">
      <t>フタン</t>
    </rPh>
    <rPh sb="4" eb="6">
      <t>ヒリツ</t>
    </rPh>
    <rPh sb="7" eb="9">
      <t>ルイジ</t>
    </rPh>
    <rPh sb="9" eb="11">
      <t>ダンタイ</t>
    </rPh>
    <rPh sb="12" eb="13">
      <t>クラ</t>
    </rPh>
    <rPh sb="14" eb="15">
      <t>タカ</t>
    </rPh>
    <rPh sb="16" eb="18">
      <t>スイジュン</t>
    </rPh>
    <rPh sb="22" eb="24">
      <t>ユウケイ</t>
    </rPh>
    <rPh sb="24" eb="26">
      <t>コテイ</t>
    </rPh>
    <rPh sb="26" eb="28">
      <t>シサン</t>
    </rPh>
    <rPh sb="28" eb="30">
      <t>ゲンカ</t>
    </rPh>
    <rPh sb="30" eb="32">
      <t>ショウキャク</t>
    </rPh>
    <rPh sb="32" eb="33">
      <t>リツ</t>
    </rPh>
    <rPh sb="39" eb="41">
      <t>ルイジ</t>
    </rPh>
    <rPh sb="41" eb="43">
      <t>ダンタイ</t>
    </rPh>
    <rPh sb="47" eb="48">
      <t>タカ</t>
    </rPh>
    <rPh sb="49" eb="51">
      <t>ジョウショウ</t>
    </rPh>
    <rPh sb="51" eb="53">
      <t>ケイコウ</t>
    </rPh>
    <rPh sb="61" eb="63">
      <t>ケンセツ</t>
    </rPh>
    <rPh sb="63" eb="65">
      <t>ジギョウ</t>
    </rPh>
    <rPh sb="66" eb="69">
      <t>イチジキ</t>
    </rPh>
    <rPh sb="70" eb="72">
      <t>シュウチュウ</t>
    </rPh>
    <rPh sb="84" eb="86">
      <t>コンゴ</t>
    </rPh>
    <rPh sb="87" eb="89">
      <t>コウキョウ</t>
    </rPh>
    <rPh sb="89" eb="91">
      <t>シセツ</t>
    </rPh>
    <rPh sb="91" eb="92">
      <t>トウ</t>
    </rPh>
    <rPh sb="92" eb="94">
      <t>ソウゴウ</t>
    </rPh>
    <rPh sb="94" eb="96">
      <t>カンリ</t>
    </rPh>
    <rPh sb="96" eb="98">
      <t>ケイカク</t>
    </rPh>
    <rPh sb="99" eb="100">
      <t>モト</t>
    </rPh>
    <rPh sb="103" eb="105">
      <t>シセツ</t>
    </rPh>
    <rPh sb="106" eb="109">
      <t>トウハイゴウ</t>
    </rPh>
    <rPh sb="110" eb="111">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</si>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</sst>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14" fillId="0" borderId="0">
      <alignment vertical="center"/>
    </xf>
    <xf numFmtId="0" fontId="4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1" applyFont="1">
      <alignment vertical="center"/>
    </xf>
    <xf numFmtId="0" fontId="41" fillId="0" borderId="0" xfId="22"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9" fillId="0" borderId="81" xfId="21" applyFont="1" applyBorder="1" applyAlignment="1">
      <alignment horizontal="center" vertical="center"/>
    </xf>
    <xf numFmtId="0" fontId="39" fillId="0" borderId="25" xfId="21" applyFont="1" applyBorder="1" applyAlignment="1">
      <alignment horizontal="center" vertical="center"/>
    </xf>
    <xf numFmtId="0" fontId="39" fillId="0" borderId="26" xfId="21"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8"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1" xfId="15" applyNumberFormat="1" applyFont="1" applyBorder="1" applyAlignment="1" applyProtection="1">
      <alignment horizontal="right" vertical="center" shrinkToFit="1"/>
      <protection locked="0"/>
    </xf>
    <xf numFmtId="0" fontId="34" fillId="0" borderId="101"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3">
    <cellStyle name="桁区切り 2" xfId="20" xr:uid="{00000000-0005-0000-0000-000000000000}"/>
    <cellStyle name="標準" xfId="0" builtinId="0"/>
    <cellStyle name="標準 2" xfId="6" xr:uid="{00000000-0005-0000-0000-000002000000}"/>
    <cellStyle name="標準 2 2" xfId="7" xr:uid="{00000000-0005-0000-0000-000003000000}"/>
    <cellStyle name="標準 2 3" xfId="10"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6" xfId="8" xr:uid="{00000000-0005-0000-0000-00000A000000}"/>
    <cellStyle name="標準 6 2" xfId="21"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C4CCFC83-2C28-4D40-A05B-4C7B450CFC6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97758</c:v>
                </c:pt>
              </c:numCache>
            </c:numRef>
          </c:val>
          <c:smooth val="0"/>
          <c:extLst>
            <c:ext xmlns:c16="http://schemas.microsoft.com/office/drawing/2014/chart" uri="{C3380CC4-5D6E-409C-BE32-E72D297353CC}">
              <c16:uniqueId val="{00000000-E3BC-4419-8CED-0535FE03A9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120389</c:v>
                </c:pt>
                <c:pt idx="1">
                  <c:v>65988</c:v>
                </c:pt>
                <c:pt idx="2">
                  <c:v>37045</c:v>
                </c:pt>
                <c:pt idx="3">
                  <c:v>33394</c:v>
                </c:pt>
                <c:pt idx="4">
                  <c:v>58099</c:v>
                </c:pt>
              </c:numCache>
            </c:numRef>
          </c:val>
          <c:smooth val="0"/>
          <c:extLst>
            <c:ext xmlns:c16="http://schemas.microsoft.com/office/drawing/2014/chart" uri="{C3380CC4-5D6E-409C-BE32-E72D297353CC}">
              <c16:uniqueId val="{00000001-E3BC-4419-8CED-0535FE03A9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9.51</c:v>
                </c:pt>
                <c:pt idx="1">
                  <c:v>8.73</c:v>
                </c:pt>
                <c:pt idx="2">
                  <c:v>10.44</c:v>
                </c:pt>
                <c:pt idx="3">
                  <c:v>9.24</c:v>
                </c:pt>
                <c:pt idx="4">
                  <c:v>10.29</c:v>
                </c:pt>
              </c:numCache>
            </c:numRef>
          </c:val>
          <c:extLst>
            <c:ext xmlns:c16="http://schemas.microsoft.com/office/drawing/2014/chart" uri="{C3380CC4-5D6E-409C-BE32-E72D297353CC}">
              <c16:uniqueId val="{00000000-3DAC-4F5D-A760-99BB2477EC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c:v>
                </c:pt>
                <c:pt idx="1">
                  <c:v>6.66</c:v>
                </c:pt>
                <c:pt idx="2">
                  <c:v>9.44</c:v>
                </c:pt>
                <c:pt idx="3">
                  <c:v>16.2</c:v>
                </c:pt>
                <c:pt idx="4">
                  <c:v>16.579999999999998</c:v>
                </c:pt>
              </c:numCache>
            </c:numRef>
          </c:val>
          <c:extLst>
            <c:ext xmlns:c16="http://schemas.microsoft.com/office/drawing/2014/chart" uri="{C3380CC4-5D6E-409C-BE32-E72D297353CC}">
              <c16:uniqueId val="{00000001-3DAC-4F5D-A760-99BB2477EC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-5.26</c:v>
                </c:pt>
                <c:pt idx="1">
                  <c:v>-2.63</c:v>
                </c:pt>
                <c:pt idx="2">
                  <c:v>0.12</c:v>
                </c:pt>
                <c:pt idx="3">
                  <c:v>1.43</c:v>
                </c:pt>
                <c:pt idx="4">
                  <c:v>-2.15</c:v>
                </c:pt>
              </c:numCache>
            </c:numRef>
          </c:val>
          <c:smooth val="0"/>
          <c:extLst>
            <c:ext xmlns:c16="http://schemas.microsoft.com/office/drawing/2014/chart" uri="{C3380CC4-5D6E-409C-BE32-E72D297353CC}">
              <c16:uniqueId val="{00000002-3DAC-4F5D-A760-99BB2477EC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8B-4811-BE7E-F2EFF221A9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8B-4811-BE7E-F2EFF221A9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8B-4811-BE7E-F2EFF221A9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8B-4811-BE7E-F2EFF221A97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0.77</c:v>
                </c:pt>
                <c:pt idx="2">
                  <c:v>#N/A</c:v>
                </c:pt>
                <c:pt idx="3">
                  <c:v>0.08</c:v>
                </c:pt>
                <c:pt idx="4">
                  <c:v>#N/A</c:v>
                </c:pt>
                <c:pt idx="5">
                  <c:v>0.3</c:v>
                </c:pt>
                <c:pt idx="6">
                  <c:v>#N/A</c:v>
                </c:pt>
                <c:pt idx="7">
                  <c:v>0.6</c:v>
                </c:pt>
                <c:pt idx="8">
                  <c:v>#N/A</c:v>
                </c:pt>
                <c:pt idx="9">
                  <c:v>7.0000000000000007E-2</c:v>
                </c:pt>
              </c:numCache>
            </c:numRef>
          </c:val>
          <c:extLst>
            <c:ext xmlns:c16="http://schemas.microsoft.com/office/drawing/2014/chart" uri="{C3380CC4-5D6E-409C-BE32-E72D297353CC}">
              <c16:uniqueId val="{00000004-0C8B-4811-BE7E-F2EFF221A97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0.11</c:v>
                </c:pt>
                <c:pt idx="4">
                  <c:v>#N/A</c:v>
                </c:pt>
                <c:pt idx="5">
                  <c:v>0.1</c:v>
                </c:pt>
                <c:pt idx="6">
                  <c:v>#N/A</c:v>
                </c:pt>
                <c:pt idx="7">
                  <c:v>0.09</c:v>
                </c:pt>
                <c:pt idx="8">
                  <c:v>#N/A</c:v>
                </c:pt>
                <c:pt idx="9">
                  <c:v>0.08</c:v>
                </c:pt>
              </c:numCache>
            </c:numRef>
          </c:val>
          <c:extLst>
            <c:ext xmlns:c16="http://schemas.microsoft.com/office/drawing/2014/chart" uri="{C3380CC4-5D6E-409C-BE32-E72D297353CC}">
              <c16:uniqueId val="{00000005-0C8B-4811-BE7E-F2EFF221A97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1.08</c:v>
                </c:pt>
                <c:pt idx="2">
                  <c:v>#N/A</c:v>
                </c:pt>
                <c:pt idx="3">
                  <c:v>0.61</c:v>
                </c:pt>
                <c:pt idx="4">
                  <c:v>#N/A</c:v>
                </c:pt>
                <c:pt idx="5">
                  <c:v>1.39</c:v>
                </c:pt>
                <c:pt idx="6">
                  <c:v>#N/A</c:v>
                </c:pt>
                <c:pt idx="7">
                  <c:v>2.4900000000000002</c:v>
                </c:pt>
                <c:pt idx="8">
                  <c:v>#N/A</c:v>
                </c:pt>
                <c:pt idx="9">
                  <c:v>1.03</c:v>
                </c:pt>
              </c:numCache>
            </c:numRef>
          </c:val>
          <c:extLst>
            <c:ext xmlns:c16="http://schemas.microsoft.com/office/drawing/2014/chart" uri="{C3380CC4-5D6E-409C-BE32-E72D297353CC}">
              <c16:uniqueId val="{00000006-0C8B-4811-BE7E-F2EFF221A97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10.56</c:v>
                </c:pt>
                <c:pt idx="2">
                  <c:v>#N/A</c:v>
                </c:pt>
                <c:pt idx="3">
                  <c:v>8.7200000000000006</c:v>
                </c:pt>
                <c:pt idx="4">
                  <c:v>#N/A</c:v>
                </c:pt>
                <c:pt idx="5">
                  <c:v>10.41</c:v>
                </c:pt>
                <c:pt idx="6">
                  <c:v>#N/A</c:v>
                </c:pt>
                <c:pt idx="7">
                  <c:v>9.41</c:v>
                </c:pt>
                <c:pt idx="8">
                  <c:v>#N/A</c:v>
                </c:pt>
                <c:pt idx="9">
                  <c:v>10.47</c:v>
                </c:pt>
              </c:numCache>
            </c:numRef>
          </c:val>
          <c:extLst>
            <c:ext xmlns:c16="http://schemas.microsoft.com/office/drawing/2014/chart" uri="{C3380CC4-5D6E-409C-BE32-E72D297353CC}">
              <c16:uniqueId val="{00000007-0C8B-4811-BE7E-F2EFF221A97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17.63</c:v>
                </c:pt>
                <c:pt idx="2">
                  <c:v>#N/A</c:v>
                </c:pt>
                <c:pt idx="3">
                  <c:v>18.93</c:v>
                </c:pt>
                <c:pt idx="4">
                  <c:v>#N/A</c:v>
                </c:pt>
                <c:pt idx="5">
                  <c:v>21.74</c:v>
                </c:pt>
                <c:pt idx="6">
                  <c:v>#N/A</c:v>
                </c:pt>
                <c:pt idx="7">
                  <c:v>22.14</c:v>
                </c:pt>
                <c:pt idx="8">
                  <c:v>#N/A</c:v>
                </c:pt>
                <c:pt idx="9">
                  <c:v>21.65</c:v>
                </c:pt>
              </c:numCache>
            </c:numRef>
          </c:val>
          <c:extLst>
            <c:ext xmlns:c16="http://schemas.microsoft.com/office/drawing/2014/chart" uri="{C3380CC4-5D6E-409C-BE32-E72D297353CC}">
              <c16:uniqueId val="{00000008-0C8B-4811-BE7E-F2EFF221A97C}"/>
            </c:ext>
          </c:extLst>
        </c:ser>
        <c:ser>
          <c:idx val="9"/>
          <c:order val="9"/>
          <c:tx>
            <c:strRef>
              <c:f>データシート!$A$36</c:f>
              <c:strCache>
                <c:ptCount val="1"/>
                <c:pt idx="0">
                  <c:v>児童発達支援事業特別会計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0.09</c:v>
                </c:pt>
                <c:pt idx="4">
                  <c:v>#N/A</c:v>
                </c:pt>
                <c:pt idx="5">
                  <c:v>0.01</c:v>
                </c:pt>
                <c:pt idx="6">
                  <c:v>0.17</c:v>
                </c:pt>
                <c:pt idx="7">
                  <c:v>#N/A</c:v>
                </c:pt>
                <c:pt idx="8">
                  <c:v>0.18</c:v>
                </c:pt>
                <c:pt idx="9">
                  <c:v>#N/A</c:v>
                </c:pt>
              </c:numCache>
            </c:numRef>
          </c:val>
          <c:extLst>
            <c:ext xmlns:c16="http://schemas.microsoft.com/office/drawing/2014/chart" uri="{C3380CC4-5D6E-409C-BE32-E72D297353CC}">
              <c16:uniqueId val="{00000009-0C8B-4811-BE7E-F2EFF221A9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588</c:v>
                </c:pt>
                <c:pt idx="5">
                  <c:v>587</c:v>
                </c:pt>
                <c:pt idx="8">
                  <c:v>600</c:v>
                </c:pt>
                <c:pt idx="11">
                  <c:v>622</c:v>
                </c:pt>
                <c:pt idx="14">
                  <c:v>631</c:v>
                </c:pt>
              </c:numCache>
            </c:numRef>
          </c:val>
          <c:extLst>
            <c:ext xmlns:c16="http://schemas.microsoft.com/office/drawing/2014/chart" uri="{C3380CC4-5D6E-409C-BE32-E72D297353CC}">
              <c16:uniqueId val="{00000000-F324-49F1-B400-6EFE5771A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24-49F1-B400-6EFE5771A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24-49F1-B400-6EFE5771A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27</c:v>
                </c:pt>
                <c:pt idx="6">
                  <c:v>24</c:v>
                </c:pt>
                <c:pt idx="9">
                  <c:v>24</c:v>
                </c:pt>
                <c:pt idx="12">
                  <c:v>28</c:v>
                </c:pt>
              </c:numCache>
            </c:numRef>
          </c:val>
          <c:extLst>
            <c:ext xmlns:c16="http://schemas.microsoft.com/office/drawing/2014/chart" uri="{C3380CC4-5D6E-409C-BE32-E72D297353CC}">
              <c16:uniqueId val="{00000003-F324-49F1-B400-6EFE5771A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368</c:v>
                </c:pt>
                <c:pt idx="3">
                  <c:v>378</c:v>
                </c:pt>
                <c:pt idx="6">
                  <c:v>413</c:v>
                </c:pt>
                <c:pt idx="9">
                  <c:v>441</c:v>
                </c:pt>
                <c:pt idx="12">
                  <c:v>460</c:v>
                </c:pt>
              </c:numCache>
            </c:numRef>
          </c:val>
          <c:extLst>
            <c:ext xmlns:c16="http://schemas.microsoft.com/office/drawing/2014/chart" uri="{C3380CC4-5D6E-409C-BE32-E72D297353CC}">
              <c16:uniqueId val="{00000004-F324-49F1-B400-6EFE5771A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24-49F1-B400-6EFE5771A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24-49F1-B400-6EFE5771A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606</c:v>
                </c:pt>
                <c:pt idx="3">
                  <c:v>542</c:v>
                </c:pt>
                <c:pt idx="6">
                  <c:v>569</c:v>
                </c:pt>
                <c:pt idx="9">
                  <c:v>592</c:v>
                </c:pt>
                <c:pt idx="12">
                  <c:v>666</c:v>
                </c:pt>
              </c:numCache>
            </c:numRef>
          </c:val>
          <c:extLst>
            <c:ext xmlns:c16="http://schemas.microsoft.com/office/drawing/2014/chart" uri="{C3380CC4-5D6E-409C-BE32-E72D297353CC}">
              <c16:uniqueId val="{00000007-F324-49F1-B400-6EFE5771A7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432</c:v>
                </c:pt>
                <c:pt idx="2">
                  <c:v>#N/A</c:v>
                </c:pt>
                <c:pt idx="3">
                  <c:v>#N/A</c:v>
                </c:pt>
                <c:pt idx="4">
                  <c:v>360</c:v>
                </c:pt>
                <c:pt idx="5">
                  <c:v>#N/A</c:v>
                </c:pt>
                <c:pt idx="6">
                  <c:v>#N/A</c:v>
                </c:pt>
                <c:pt idx="7">
                  <c:v>406</c:v>
                </c:pt>
                <c:pt idx="8">
                  <c:v>#N/A</c:v>
                </c:pt>
                <c:pt idx="9">
                  <c:v>#N/A</c:v>
                </c:pt>
                <c:pt idx="10">
                  <c:v>435</c:v>
                </c:pt>
                <c:pt idx="11">
                  <c:v>#N/A</c:v>
                </c:pt>
                <c:pt idx="12">
                  <c:v>#N/A</c:v>
                </c:pt>
                <c:pt idx="13">
                  <c:v>523</c:v>
                </c:pt>
                <c:pt idx="14">
                  <c:v>#N/A</c:v>
                </c:pt>
              </c:numCache>
            </c:numRef>
          </c:val>
          <c:smooth val="0"/>
          <c:extLst>
            <c:ext xmlns:c16="http://schemas.microsoft.com/office/drawing/2014/chart" uri="{C3380CC4-5D6E-409C-BE32-E72D297353CC}">
              <c16:uniqueId val="{00000008-F324-49F1-B400-6EFE5771A7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7543</c:v>
                </c:pt>
                <c:pt idx="5">
                  <c:v>7215</c:v>
                </c:pt>
                <c:pt idx="8">
                  <c:v>7038</c:v>
                </c:pt>
                <c:pt idx="11">
                  <c:v>6941</c:v>
                </c:pt>
                <c:pt idx="14">
                  <c:v>6498</c:v>
                </c:pt>
              </c:numCache>
            </c:numRef>
          </c:val>
          <c:extLst>
            <c:ext xmlns:c16="http://schemas.microsoft.com/office/drawing/2014/chart" uri="{C3380CC4-5D6E-409C-BE32-E72D297353CC}">
              <c16:uniqueId val="{00000000-8B91-421C-96C5-1A61352240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107</c:v>
                </c:pt>
                <c:pt idx="5">
                  <c:v>97</c:v>
                </c:pt>
                <c:pt idx="8">
                  <c:v>72</c:v>
                </c:pt>
                <c:pt idx="11">
                  <c:v>52</c:v>
                </c:pt>
                <c:pt idx="14">
                  <c:v>32</c:v>
                </c:pt>
              </c:numCache>
            </c:numRef>
          </c:val>
          <c:extLst>
            <c:ext xmlns:c16="http://schemas.microsoft.com/office/drawing/2014/chart" uri="{C3380CC4-5D6E-409C-BE32-E72D297353CC}">
              <c16:uniqueId val="{00000001-8B91-421C-96C5-1A61352240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448</c:v>
                </c:pt>
                <c:pt idx="5">
                  <c:v>554</c:v>
                </c:pt>
                <c:pt idx="8">
                  <c:v>627</c:v>
                </c:pt>
                <c:pt idx="11">
                  <c:v>940</c:v>
                </c:pt>
                <c:pt idx="14">
                  <c:v>1236</c:v>
                </c:pt>
              </c:numCache>
            </c:numRef>
          </c:val>
          <c:extLst>
            <c:ext xmlns:c16="http://schemas.microsoft.com/office/drawing/2014/chart" uri="{C3380CC4-5D6E-409C-BE32-E72D297353CC}">
              <c16:uniqueId val="{00000002-8B91-421C-96C5-1A61352240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91-421C-96C5-1A61352240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91-421C-96C5-1A61352240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462</c:v>
                </c:pt>
                <c:pt idx="3">
                  <c:v>401</c:v>
                </c:pt>
                <c:pt idx="6">
                  <c:v>418</c:v>
                </c:pt>
                <c:pt idx="9">
                  <c:v>465</c:v>
                </c:pt>
                <c:pt idx="12">
                  <c:v>445</c:v>
                </c:pt>
              </c:numCache>
            </c:numRef>
          </c:val>
          <c:extLst>
            <c:ext xmlns:c16="http://schemas.microsoft.com/office/drawing/2014/chart" uri="{C3380CC4-5D6E-409C-BE32-E72D297353CC}">
              <c16:uniqueId val="{00000005-8B91-421C-96C5-1A61352240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320</c:v>
                </c:pt>
                <c:pt idx="3">
                  <c:v>298</c:v>
                </c:pt>
                <c:pt idx="6">
                  <c:v>314</c:v>
                </c:pt>
                <c:pt idx="9">
                  <c:v>350</c:v>
                </c:pt>
                <c:pt idx="12">
                  <c:v>396</c:v>
                </c:pt>
              </c:numCache>
            </c:numRef>
          </c:val>
          <c:extLst>
            <c:ext xmlns:c16="http://schemas.microsoft.com/office/drawing/2014/chart" uri="{C3380CC4-5D6E-409C-BE32-E72D297353CC}">
              <c16:uniqueId val="{00000006-8B91-421C-96C5-1A61352240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267</c:v>
                </c:pt>
                <c:pt idx="3">
                  <c:v>262</c:v>
                </c:pt>
                <c:pt idx="6">
                  <c:v>267</c:v>
                </c:pt>
                <c:pt idx="9">
                  <c:v>299</c:v>
                </c:pt>
                <c:pt idx="12">
                  <c:v>290</c:v>
                </c:pt>
              </c:numCache>
            </c:numRef>
          </c:val>
          <c:extLst>
            <c:ext xmlns:c16="http://schemas.microsoft.com/office/drawing/2014/chart" uri="{C3380CC4-5D6E-409C-BE32-E72D297353CC}">
              <c16:uniqueId val="{00000007-8B91-421C-96C5-1A61352240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3637</c:v>
                </c:pt>
                <c:pt idx="3">
                  <c:v>3629</c:v>
                </c:pt>
                <c:pt idx="6">
                  <c:v>3578</c:v>
                </c:pt>
                <c:pt idx="9">
                  <c:v>3461</c:v>
                </c:pt>
                <c:pt idx="12">
                  <c:v>3326</c:v>
                </c:pt>
              </c:numCache>
            </c:numRef>
          </c:val>
          <c:extLst>
            <c:ext xmlns:c16="http://schemas.microsoft.com/office/drawing/2014/chart" uri="{C3380CC4-5D6E-409C-BE32-E72D297353CC}">
              <c16:uniqueId val="{00000008-8B91-421C-96C5-1A61352240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422</c:v>
                </c:pt>
                <c:pt idx="3">
                  <c:v>412</c:v>
                </c:pt>
                <c:pt idx="6">
                  <c:v>371</c:v>
                </c:pt>
                <c:pt idx="9">
                  <c:v>326</c:v>
                </c:pt>
                <c:pt idx="12">
                  <c:v>328</c:v>
                </c:pt>
              </c:numCache>
            </c:numRef>
          </c:val>
          <c:extLst>
            <c:ext xmlns:c16="http://schemas.microsoft.com/office/drawing/2014/chart" uri="{C3380CC4-5D6E-409C-BE32-E72D297353CC}">
              <c16:uniqueId val="{00000009-8B91-421C-96C5-1A61352240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6254</c:v>
                </c:pt>
                <c:pt idx="3">
                  <c:v>6374</c:v>
                </c:pt>
                <c:pt idx="6">
                  <c:v>6290</c:v>
                </c:pt>
                <c:pt idx="9">
                  <c:v>6183</c:v>
                </c:pt>
                <c:pt idx="12">
                  <c:v>6106</c:v>
                </c:pt>
              </c:numCache>
            </c:numRef>
          </c:val>
          <c:extLst>
            <c:ext xmlns:c16="http://schemas.microsoft.com/office/drawing/2014/chart" uri="{C3380CC4-5D6E-409C-BE32-E72D297353CC}">
              <c16:uniqueId val="{0000000A-8B91-421C-96C5-1A61352240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3264</c:v>
                </c:pt>
                <c:pt idx="2">
                  <c:v>#N/A</c:v>
                </c:pt>
                <c:pt idx="3">
                  <c:v>#N/A</c:v>
                </c:pt>
                <c:pt idx="4">
                  <c:v>3509</c:v>
                </c:pt>
                <c:pt idx="5">
                  <c:v>#N/A</c:v>
                </c:pt>
                <c:pt idx="6">
                  <c:v>#N/A</c:v>
                </c:pt>
                <c:pt idx="7">
                  <c:v>3502</c:v>
                </c:pt>
                <c:pt idx="8">
                  <c:v>#N/A</c:v>
                </c:pt>
                <c:pt idx="9">
                  <c:v>#N/A</c:v>
                </c:pt>
                <c:pt idx="10">
                  <c:v>3151</c:v>
                </c:pt>
                <c:pt idx="11">
                  <c:v>#N/A</c:v>
                </c:pt>
                <c:pt idx="12">
                  <c:v>#N/A</c:v>
                </c:pt>
                <c:pt idx="13">
                  <c:v>3124</c:v>
                </c:pt>
                <c:pt idx="14">
                  <c:v>#N/A</c:v>
                </c:pt>
              </c:numCache>
            </c:numRef>
          </c:val>
          <c:smooth val="0"/>
          <c:extLst>
            <c:ext xmlns:c16="http://schemas.microsoft.com/office/drawing/2014/chart" uri="{C3380CC4-5D6E-409C-BE32-E72D297353CC}">
              <c16:uniqueId val="{0000000B-8B91-421C-96C5-1A61352240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371</c:v>
                </c:pt>
                <c:pt idx="1">
                  <c:v>686</c:v>
                </c:pt>
                <c:pt idx="2">
                  <c:v>737</c:v>
                </c:pt>
              </c:numCache>
            </c:numRef>
          </c:val>
          <c:extLst>
            <c:ext xmlns:c16="http://schemas.microsoft.com/office/drawing/2014/chart" uri="{C3380CC4-5D6E-409C-BE32-E72D297353CC}">
              <c16:uniqueId val="{00000000-599D-48DF-BEE8-135BC8D16A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88</c:v>
                </c:pt>
              </c:numCache>
            </c:numRef>
          </c:val>
          <c:extLst>
            <c:ext xmlns:c16="http://schemas.microsoft.com/office/drawing/2014/chart" uri="{C3380CC4-5D6E-409C-BE32-E72D297353CC}">
              <c16:uniqueId val="{00000001-599D-48DF-BEE8-135BC8D16A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c:v>
                </c:pt>
                <c:pt idx="1">
                  <c:v>43</c:v>
                </c:pt>
                <c:pt idx="2">
                  <c:v>103</c:v>
                </c:pt>
              </c:numCache>
            </c:numRef>
          </c:val>
          <c:extLst>
            <c:ext xmlns:c16="http://schemas.microsoft.com/office/drawing/2014/chart" uri="{C3380CC4-5D6E-409C-BE32-E72D297353CC}">
              <c16:uniqueId val="{00000002-599D-48DF-BEE8-135BC8D16A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{CEF7DE4F-BA4A-44F9-9E44-4686683E9B58}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F73-4E87-BBC4-5A59B440F7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{B62F9805-1F80-4323-AEA5-40CD3569DECE}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73-4E87-BBC4-5A59B440F7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{3AA08C85-693B-4102-BDB0-E53F37737E9B}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73-4E87-BBC4-5A59B440F7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{88A6565D-5094-473F-B109-30CA079E8ADC}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73-4E87-BBC4-5A59B440F7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{346D002B-DEBD-41DD-ADB3-D0AA29023871}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73-4E87-BBC4-5A59B440F7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{53E53DB1-6D3E-47A4-8441-BB5216A798F9}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F73-4E87-BBC4-5A59B440F7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{387201D0-1DC2-4306-82DE-670FEB14D2BA}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F73-4E87-BBC4-5A59B440F7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{76015CCA-F2B6-4A9B-A625-85372C69D127}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F73-4E87-BBC4-5A59B440F7E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{7C5077CF-174B-4098-AFE9-217DBAC606F1}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F73-4E87-BBC4-5A59B440F7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62.3</c:v>
                </c:pt>
                <c:pt idx="24">
                  <c:v>64.3</c:v>
                </c:pt>
                <c:pt idx="32">
                  <c:v>65.7</c:v>
                </c:pt>
              </c:numCache>
            </c:numRef>
          </c:xVal>
          <c:yVal>
            <c:numRef>
              <c:f>公会計指標分析・財政指標組合せ分析表!$BP$51:$DC$51</c:f>
              <c:numCache>
                <c:formatCode>#,##0.0;"▲ "#,##0.0</c:formatCode>
                <c:ptCount val="40"/>
                <c:pt idx="16">
                  <c:v>104.3</c:v>
                </c:pt>
                <c:pt idx="24">
                  <c:v>86.7</c:v>
                </c:pt>
                <c:pt idx="32">
                  <c:v>81.5</c:v>
                </c:pt>
              </c:numCache>
            </c:numRef>
          </c:yVal>
          <c:smooth val="0"/>
          <c:extLst>
            <c:ext xmlns:c16="http://schemas.microsoft.com/office/drawing/2014/chart" uri="{C3380CC4-5D6E-409C-BE32-E72D297353CC}">
              <c16:uniqueId val="{00000009-9F73-4E87-BBC4-5A59B440F7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{A2D40D73-DB7A-48B7-A094-5AB17470E8E7}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F73-4E87-BBC4-5A59B440F7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{11C5408F-BA43-4EB1-8F7E-47E8E9962EDD}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73-4E87-BBC4-5A59B440F7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{7F78A470-F251-404F-AAF1-7081CE92F465}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73-4E87-BBC4-5A59B440F7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{BFAE8886-F466-4F4A-ACC0-FCC0BFBEC82B}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73-4E87-BBC4-5A59B440F7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{66F719A8-D2BD-4BEF-8DB5-618D4643E74F}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73-4E87-BBC4-5A59B440F7E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{D077EAC5-43E8-4D68-BBFD-B58B00A44635}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F73-4E87-BBC4-5A59B440F7E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{3072C4A3-4DF0-4DDA-BE2E-2311E1CBDC8F}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F73-4E87-BBC4-5A59B440F7E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{289880C0-87D3-4C5A-AECB-B86BEF77CD92}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F73-4E87-BBC4-5A59B440F7E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{90BD105F-9A0A-47AB-8AD7-D15395A15591}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F73-4E87-BBC4-5A59B440F7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61.5</c:v>
                </c:pt>
                <c:pt idx="24">
                  <c:v>61.9</c:v>
                </c:pt>
                <c:pt idx="32">
                  <c:v>62.9</c:v>
                </c:pt>
              </c:numCache>
            </c:numRef>
          </c:xVal>
          <c:yVal>
            <c:numRef>
              <c:f>公会計指標分析・財政指標組合せ分析表!$BP$55:$DC$55</c:f>
              <c:numCache>
                <c:formatCode>#,##0.0;"▲ "#,##0.0</c:formatCode>
                <c:ptCount val="40"/>
                <c:pt idx="16">
                  <c:v>21</c:v>
                </c:pt>
                <c:pt idx="24">
                  <c:v>23.5</c:v>
                </c:pt>
                <c:pt idx="32">
                  <c:v>6.9</c:v>
                </c:pt>
              </c:numCache>
            </c:numRef>
          </c:yVal>
          <c:smooth val="0"/>
          <c:extLst>
            <c:ext xmlns:c16="http://schemas.microsoft.com/office/drawing/2014/chart" uri="{C3380CC4-5D6E-409C-BE32-E72D297353CC}">
              <c16:uniqueId val="{00000013-9F73-4E87-BBC4-5A59B440F7E0}"/>
            </c:ext>
          </c:extLst>
        </c:ser>
        <c:dLbls>
          <c:showLegendKey val="0"/>
          <c:showVal val="1"/>
          <c:showCatName val="0"/>
          <c:showSerName val="0"/>
          <c:showPercent val="0"/>
          <c:showBubbleSize val="0"/>
        </c:dLbls>
        <c:axId val="46179840"/>
        <c:axId val="46181760"/>
      </c:scatterChart>
      <c:valAx>
        <c:axId val="46179840"/>
        <c:scaling>
          <c:orientation val="maxMin"/>
          <c:max val="66"/>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{DF88E089-FE47-46B7-8046-4AA25F6D6139}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FE-4011-9E77-26AFD7FB37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{3AE7FD27-F224-4331-A580-A41C0BD1D988}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FE-4011-9E77-26AFD7FB37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{371161A0-94B2-4755-8D81-1CFB6BABE84E}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FE-4011-9E77-26AFD7FB37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{021ED911-80B3-4A93-83FA-5EB14ADC1EC8}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FE-4011-9E77-26AFD7FB37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{EE596788-6644-44DB-AE1E-E1129A739016}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FE-4011-9E77-26AFD7FB37F4}"/>
                </c:ext>
              </c:extLst>
            </c:dLbl>
            <c:dLbl>
              <c:idx val="8"/>
              <c:layout>
                <c:manualLayout>
                  <c:x val="-3.8033698733677027E-2"/>
                  <c:y val="-7.911120365886312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{90EC48B8-B3D5-4820-A3BB-F39F1B64ABA0}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FE-4011-9E77-26AFD7FB37F4}"/>
                </c:ext>
              </c:extLst>
            </c:dLbl>
            <c:dLbl>
              <c:idx val="16"/>
              <c:layout>
                <c:manualLayout>
                  <c:x val="-2.5234635610509194E-2"/>
                  <c:y val="-4.572209051672461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{45504643-F27F-412F-80BC-4FD2A8F925AE}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FE-4011-9E77-26AFD7FB37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{527FD05F-8B10-4BF6-B761-A972032EC259}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FE-4011-9E77-26AFD7FB37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{0C8E70C0-AAB5-4F91-A84A-E1E6CA366BB7}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FE-4011-9E77-26AFD7FB37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11.9</c:v>
                </c:pt>
                <c:pt idx="16">
                  <c:v>11.8</c:v>
                </c:pt>
                <c:pt idx="24">
                  <c:v>11.5</c:v>
                </c:pt>
                <c:pt idx="32">
                  <c:v>12.6</c:v>
                </c:pt>
              </c:numCache>
            </c:numRef>
          </c:xVal>
          <c:yVal>
            <c:numRef>
              <c:f>公会計指標分析・財政指標組合せ分析表!$BP$73:$DC$73</c:f>
              <c:numCache>
                <c:formatCode>#,##0.0;"▲ "#,##0.0</c:formatCode>
                <c:ptCount val="40"/>
                <c:pt idx="0">
                  <c:v>97.2</c:v>
                </c:pt>
                <c:pt idx="8">
                  <c:v>103.5</c:v>
                </c:pt>
                <c:pt idx="16">
                  <c:v>104.3</c:v>
                </c:pt>
                <c:pt idx="24">
                  <c:v>86.7</c:v>
                </c:pt>
                <c:pt idx="32">
                  <c:v>81.5</c:v>
                </c:pt>
              </c:numCache>
            </c:numRef>
          </c:yVal>
          <c:smooth val="0"/>
          <c:extLst>
            <c:ext xmlns:c16="http://schemas.microsoft.com/office/drawing/2014/chart" uri="{C3380CC4-5D6E-409C-BE32-E72D297353CC}">
              <c16:uniqueId val="{00000009-C5FE-4011-9E77-26AFD7FB37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{E551EEE5-2769-45D7-BC3D-2DC5C43E258E}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FE-4011-9E77-26AFD7FB37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{7E4162A9-8B8B-45B9-AD99-848A67F46C83}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FE-4011-9E77-26AFD7FB37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{B8333E95-9F8A-4842-834D-1154FAB30772}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FE-4011-9E77-26AFD7FB37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{250DE016-DBDC-4FB2-AEF8-450EDC39EFA5}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FE-4011-9E77-26AFD7FB37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{3E202A23-010E-4565-AA96-694A49A48541}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FE-4011-9E77-26AFD7FB37F4}"/>
                </c:ext>
              </c:extLst>
            </c:dLbl>
            <c:dLbl>
              <c:idx val="8"/>
              <c:layout>
                <c:manualLayout>
                  <c:x val="-2.5234563816980492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{2A4E343C-F787-4321-B2E3-2EFBEEEB0238}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FE-4011-9E77-26AFD7FB37F4}"/>
                </c:ext>
              </c:extLst>
            </c:dLbl>
            <c:dLbl>
              <c:idx val="16"/>
              <c:layout>
                <c:manualLayout>
                  <c:x val="-3.803377052720572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{3C07E14B-2033-4647-9048-8AAACBC44B17}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FE-4011-9E77-26AFD7FB37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{57DFD135-3704-436D-A6AD-F7A63095E19A}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FE-4011-9E77-26AFD7FB37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{D2CF5055-6AEF-44D4-A7AC-E0C789563FC0}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FE-4011-9E77-26AFD7FB37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c:v>
                </c:pt>
              </c:numCache>
            </c:numRef>
          </c:xVal>
          <c:yVal>
            <c:numRef>
              <c:f>公会計指標分析・財政指標組合せ分析表!$BP$77:$DC$77</c:f>
              <c:numCache>
                <c:formatCode>#,##0.0;"▲ "#,##0.0</c:formatCode>
                <c:ptCount val="40"/>
                <c:pt idx="0">
                  <c:v>32.799999999999997</c:v>
                </c:pt>
                <c:pt idx="8">
                  <c:v>20.9</c:v>
                </c:pt>
                <c:pt idx="16">
                  <c:v>21</c:v>
                </c:pt>
                <c:pt idx="24">
                  <c:v>23.5</c:v>
                </c:pt>
                <c:pt idx="32">
                  <c:v>6.9</c:v>
                </c:pt>
              </c:numCache>
            </c:numRef>
          </c:yVal>
          <c:smooth val="0"/>
          <c:extLst>
            <c:ext xmlns:c16="http://schemas.microsoft.com/office/drawing/2014/chart" uri="{C3380CC4-5D6E-409C-BE32-E72D297353CC}">
              <c16:uniqueId val="{00000013-C5FE-4011-9E77-26AFD7FB37F4}"/>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集積により、かつては類似団体平均を大きく上回る財政力指数があったが、事業所の撤退の影響もあり、近年は低下傾向にある。令和２年１２月に、安八スマートインターチェンジ周辺を市街化区域に編入し、交通の利便性を最大限に活用し、企業誘致を進め、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78015</xdr:rowOff>
    </xdr:from>
    <xdr:to>
      <xdr:col>19</xdr:col>
      <xdr:colOff>184150</xdr:colOff>
      <xdr:row>43</xdr:row>
      <xdr:rowOff>8165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70455</xdr:rowOff>
    </xdr:from>
    <xdr:to>
      <xdr:col>15</xdr:col>
      <xdr:colOff>82550</xdr:colOff>
      <xdr:row>41</xdr:row>
      <xdr:rowOff>81945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81945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19655</xdr:rowOff>
    </xdr:from>
    <xdr:to>
      <xdr:col>11</xdr:col>
      <xdr:colOff>82550</xdr:colOff>
      <xdr:row>41</xdr:row>
      <xdr:rowOff>121255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131432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扶助費の増加、公債費の増大により、経常経費は高止まりの状況にある。今のところ、類似団体平均や県平均を下回っているが、こども園の統合などにより、経常経費の削減に努める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136398</xdr:rowOff>
    </xdr:from>
    <xdr:to>
      <xdr:col>23</xdr:col>
      <xdr:colOff>133350</xdr:colOff>
      <xdr:row>61</xdr:row>
      <xdr:rowOff>138684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2339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5842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971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83058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357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126492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29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102125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数の減少により、減少傾向にある。しかし、物件費においては、保守委託料の増、リース物件の増などの要因により、高止まりの状況にある。また、施設の維持管理費も高止まりの要因であるため、施設の統廃合も踏まえ、更なる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26832</xdr:rowOff>
    </xdr:from>
    <xdr:to>
      <xdr:col>23</xdr:col>
      <xdr:colOff>133350</xdr:colOff>
      <xdr:row>81</xdr:row>
      <xdr:rowOff>71262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14282"/>
          <a:ext cx="8382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167469</xdr:rowOff>
    </xdr:from>
    <xdr:to>
      <xdr:col>19</xdr:col>
      <xdr:colOff>133350</xdr:colOff>
      <xdr:row>81</xdr:row>
      <xdr:rowOff>26832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3469"/>
          <a:ext cx="8890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160598</xdr:rowOff>
    </xdr:from>
    <xdr:to>
      <xdr:col>15</xdr:col>
      <xdr:colOff>82550</xdr:colOff>
      <xdr:row>80</xdr:row>
      <xdr:rowOff>167469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6598"/>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149529</xdr:rowOff>
    </xdr:from>
    <xdr:to>
      <xdr:col>11</xdr:col>
      <xdr:colOff>31750</xdr:colOff>
      <xdr:row>80</xdr:row>
      <xdr:rowOff>160598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5529"/>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20462</xdr:rowOff>
    </xdr:from>
    <xdr:to>
      <xdr:col>23</xdr:col>
      <xdr:colOff>184150</xdr:colOff>
      <xdr:row>81</xdr:row>
      <xdr:rowOff>122062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36989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147482</xdr:rowOff>
    </xdr:from>
    <xdr:to>
      <xdr:col>19</xdr:col>
      <xdr:colOff>184150</xdr:colOff>
      <xdr:row>81</xdr:row>
      <xdr:rowOff>77632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87809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2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116669</xdr:rowOff>
    </xdr:from>
    <xdr:to>
      <xdr:col>15</xdr:col>
      <xdr:colOff>133350</xdr:colOff>
      <xdr:row>81</xdr:row>
      <xdr:rowOff>46819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56996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109798</xdr:rowOff>
    </xdr:from>
    <xdr:to>
      <xdr:col>11</xdr:col>
      <xdr:colOff>82550</xdr:colOff>
      <xdr:row>81</xdr:row>
      <xdr:rowOff>39948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50125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9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98729</xdr:rowOff>
    </xdr:from>
    <xdr:to>
      <xdr:col>7</xdr:col>
      <xdr:colOff>31750</xdr:colOff>
      <xdr:row>81</xdr:row>
      <xdr:rowOff>28879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39056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つては、全国平均を大きく下回り、類似団体内においても最低水準であった。しかし、ここ数年で給与水準の適正化を図ったことにより、僅かながらラスパイレス指数に反映され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145748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3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145748</xdr:rowOff>
    </xdr:from>
    <xdr:to>
      <xdr:col>72</xdr:col>
      <xdr:colOff>203200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475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820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％職員を削減する予定であったが、採用を抑制し、退職者も見込みより増えたことにより、前倒しによって達成している。今後も、定員管理計画に基づき、適切な人員管理に努める。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53746</xdr:rowOff>
    </xdr:from>
    <xdr:to>
      <xdr:col>81</xdr:col>
      <xdr:colOff>44450</xdr:colOff>
      <xdr:row>61</xdr:row>
      <xdr:rowOff>58089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219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53746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3375"/>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52171</xdr:rowOff>
    </xdr:from>
    <xdr:to>
      <xdr:col>77</xdr:col>
      <xdr:colOff>95250</xdr:colOff>
      <xdr:row>61</xdr:row>
      <xdr:rowOff>153771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138548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9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41681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9337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41681</xdr:rowOff>
    </xdr:from>
    <xdr:to>
      <xdr:col>68</xdr:col>
      <xdr:colOff>152400</xdr:colOff>
      <xdr:row>61</xdr:row>
      <xdr:rowOff>59537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00131"/>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7289</xdr:rowOff>
    </xdr:from>
    <xdr:to>
      <xdr:col>81</xdr:col>
      <xdr:colOff>95250</xdr:colOff>
      <xdr:row>61</xdr:row>
      <xdr:rowOff>108889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23816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2946</xdr:rowOff>
    </xdr:from>
    <xdr:to>
      <xdr:col>77</xdr:col>
      <xdr:colOff>95250</xdr:colOff>
      <xdr:row>61</xdr:row>
      <xdr:rowOff>104546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114723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162331</xdr:rowOff>
    </xdr:from>
    <xdr:to>
      <xdr:col>68</xdr:col>
      <xdr:colOff>203200</xdr:colOff>
      <xdr:row>61</xdr:row>
      <xdr:rowOff>92481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102658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8737</xdr:rowOff>
    </xdr:from>
    <xdr:to>
      <xdr:col>64</xdr:col>
      <xdr:colOff>152400</xdr:colOff>
      <xdr:row>61</xdr:row>
      <xdr:rowOff>110337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120514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3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おける返済が一段落したことにより、改善傾向にあったが、学校施設整備やスマートインターチェンジ周辺の道路整備による償還がはじまるため、今後しばらくの間、高止まりとなる。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52494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50781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167640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20320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3404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1694</xdr:rowOff>
    </xdr:from>
    <xdr:to>
      <xdr:col>81</xdr:col>
      <xdr:colOff>95250</xdr:colOff>
      <xdr:row>44</xdr:row>
      <xdr:rowOff>103294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145221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将来負担額について、充当基金残高の増加等により、前年度より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改善した。依然として類似団体平均を大きく上回っている。しばらくは、同水準で推移すると予測している。今後は、第六次総合計画のもと、事業精査により新規発行債を抑制するなど、将来の負担軽減のた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163588</xdr:rowOff>
    </xdr:from>
    <xdr:to>
      <xdr:col>81</xdr:col>
      <xdr:colOff>44450</xdr:colOff>
      <xdr:row>19</xdr:row>
      <xdr:rowOff>51889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49688"/>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51889</xdr:rowOff>
    </xdr:from>
    <xdr:to>
      <xdr:col>77</xdr:col>
      <xdr:colOff>44450</xdr:colOff>
      <xdr:row>20</xdr:row>
      <xdr:rowOff>82671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09439"/>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73478</xdr:rowOff>
    </xdr:from>
    <xdr:to>
      <xdr:col>72</xdr:col>
      <xdr:colOff>203200</xdr:colOff>
      <xdr:row>20</xdr:row>
      <xdr:rowOff>82671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50247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1089</xdr:rowOff>
    </xdr:from>
    <xdr:to>
      <xdr:col>68</xdr:col>
      <xdr:colOff>152400</xdr:colOff>
      <xdr:row>20</xdr:row>
      <xdr:rowOff>73478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43008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112788</xdr:rowOff>
    </xdr:from>
    <xdr:to>
      <xdr:col>81</xdr:col>
      <xdr:colOff>95250</xdr:colOff>
      <xdr:row>19</xdr:row>
      <xdr:rowOff>42938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84865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1089</xdr:rowOff>
    </xdr:from>
    <xdr:to>
      <xdr:col>77</xdr:col>
      <xdr:colOff>95250</xdr:colOff>
      <xdr:row>19</xdr:row>
      <xdr:rowOff>102689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87466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4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31871</xdr:rowOff>
    </xdr:from>
    <xdr:to>
      <xdr:col>73</xdr:col>
      <xdr:colOff>44450</xdr:colOff>
      <xdr:row>20</xdr:row>
      <xdr:rowOff>133471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118248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4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22678</xdr:rowOff>
    </xdr:from>
    <xdr:to>
      <xdr:col>68</xdr:col>
      <xdr:colOff>203200</xdr:colOff>
      <xdr:row>20</xdr:row>
      <xdr:rowOff>124278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109055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121739</xdr:rowOff>
    </xdr:from>
    <xdr:to>
      <xdr:col>64</xdr:col>
      <xdr:colOff>152400</xdr:colOff>
      <xdr:row>20</xdr:row>
      <xdr:rowOff>51889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36666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岐阜県平均と比較して同程度の数値となっている。温泉、こども園、生涯学習複合施設などの直営施設があるために、職員数が類似団体平均と比較して多い。行政サービスの提供方法の差異によるものではあるが、今後、民間でも実施可能な部分については、指定管理者制度の導入などを進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67564</xdr:rowOff>
    </xdr:from>
    <xdr:to>
      <xdr:col>24</xdr:col>
      <xdr:colOff>25400</xdr:colOff>
      <xdr:row>34</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968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962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39624</xdr:rowOff>
    </xdr:from>
    <xdr:to>
      <xdr:col>20</xdr:col>
      <xdr:colOff>38100</xdr:colOff>
      <xdr:row>34</xdr:row>
      <xdr:rowOff>141224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151401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34</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9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128778</xdr:rowOff>
    </xdr:from>
    <xdr:to>
      <xdr:col>15</xdr:col>
      <xdr:colOff>149225</xdr:colOff>
      <xdr:row>34</xdr:row>
      <xdr:rowOff>58928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43705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420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147066</xdr:rowOff>
    </xdr:from>
    <xdr:to>
      <xdr:col>11</xdr:col>
      <xdr:colOff>60325</xdr:colOff>
      <xdr:row>34</xdr:row>
      <xdr:rowOff>77216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0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xdr:rowOff>
    </xdr:from>
    <xdr:to>
      <xdr:col>24</xdr:col>
      <xdr:colOff>76200</xdr:colOff>
      <xdr:row>34</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温泉、こども園、生涯学習施設を直営で運営していることもあり、施設の維持管理経費が嵩み、類似団体平均と比較しても高い。こども園の廃合などを推進し、コスト削減を進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04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21</xdr:row>
      <xdr:rowOff>156936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695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156936</xdr:rowOff>
    </xdr:from>
    <xdr:to>
      <xdr:col>73</xdr:col>
      <xdr:colOff>180975</xdr:colOff>
      <xdr:row>22</xdr:row>
      <xdr:rowOff>61686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757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87086</xdr:rowOff>
    </xdr:from>
    <xdr:to>
      <xdr:col>74</xdr:col>
      <xdr:colOff>31750</xdr:colOff>
      <xdr:row>19</xdr:row>
      <xdr:rowOff>17236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22</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070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100891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2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46463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106136</xdr:rowOff>
    </xdr:from>
    <xdr:to>
      <xdr:col>74</xdr:col>
      <xdr:colOff>31750</xdr:colOff>
      <xdr:row>22</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21063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10886</xdr:rowOff>
    </xdr:from>
    <xdr:to>
      <xdr:col>69</xdr:col>
      <xdr:colOff>142875</xdr:colOff>
      <xdr:row>22</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に近づき、減少傾向にある。少子化などが主な原因として挙げられる。資格審査等の適正化や各種手当への独自加算等の見直しを進めていくことで、財政負担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101600</xdr:rowOff>
    </xdr:from>
    <xdr:to>
      <xdr:col>20</xdr:col>
      <xdr:colOff>38100</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57150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139700</xdr:rowOff>
    </xdr:from>
    <xdr:to>
      <xdr:col>15</xdr:col>
      <xdr:colOff>149225</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82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大きく下回っている。しかし、公共下水道事業特別会計への繰出金が経常的に必要となっていることから、料金見直し等の公共下水道事業内での健全化等を図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54610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7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xdr:rowOff>
    </xdr:from>
    <xdr:to>
      <xdr:col>78</xdr:col>
      <xdr:colOff>120650</xdr:colOff>
      <xdr:row>59</xdr:row>
      <xdr:rowOff>113030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ポイント下回っている。今後は、高齢化により、それに対するサービスの増加が見込まれるため、事業の見直しにより、縮減に努める。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137160</xdr:rowOff>
    </xdr:from>
    <xdr:to>
      <xdr:col>74</xdr:col>
      <xdr:colOff>31750</xdr:colOff>
      <xdr:row>37</xdr:row>
      <xdr:rowOff>67310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スマートインターチェンジ建設事業、小中学校の施設整備事業に集中投資したものの償還が始まり、償還額が増加傾向である。今後、施設の長寿命化等に対する費用も見込む必要があるため、不急事業については、精査する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37846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56135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937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類似団体平均よりも低い水準である。下水道事業においては、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前に面整備工事が終了しているものの、下水道会計への繰出金（元利償還金に充当）については、引き続き必要であるため、使用料の見直し等も検討していく。長期的な視野に立ち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048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5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22299</xdr:rowOff>
    </xdr:from>
    <xdr:to>
      <xdr:col>29</xdr:col>
      <xdr:colOff>127000</xdr:colOff>
      <xdr:row>19</xdr:row>
      <xdr:rowOff>31397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7474"/>
          <a:ext cx="6477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31397</xdr:rowOff>
    </xdr:from>
    <xdr:to>
      <xdr:col>26</xdr:col>
      <xdr:colOff>50800</xdr:colOff>
      <xdr:row>19</xdr:row>
      <xdr:rowOff>33618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6572"/>
          <a:ext cx="6985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9349</xdr:rowOff>
    </xdr:from>
    <xdr:to>
      <xdr:col>26</xdr:col>
      <xdr:colOff>101600</xdr:colOff>
      <xdr:row>18</xdr:row>
      <xdr:rowOff>110949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121126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33618</xdr:rowOff>
    </xdr:from>
    <xdr:to>
      <xdr:col>22</xdr:col>
      <xdr:colOff>114300</xdr:colOff>
      <xdr:row>19</xdr:row>
      <xdr:rowOff>36244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8793"/>
          <a:ext cx="698500" cy="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13731</xdr:rowOff>
    </xdr:from>
    <xdr:to>
      <xdr:col>22</xdr:col>
      <xdr:colOff>165100</xdr:colOff>
      <xdr:row>18</xdr:row>
      <xdr:rowOff>115331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125508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22945</xdr:rowOff>
    </xdr:from>
    <xdr:to>
      <xdr:col>18</xdr:col>
      <xdr:colOff>177800</xdr:colOff>
      <xdr:row>19</xdr:row>
      <xdr:rowOff>36244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28120"/>
          <a:ext cx="698500" cy="1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33410</xdr:rowOff>
    </xdr:from>
    <xdr:to>
      <xdr:col>19</xdr:col>
      <xdr:colOff>38100</xdr:colOff>
      <xdr:row>18</xdr:row>
      <xdr:rowOff>135010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145187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46356</xdr:rowOff>
    </xdr:from>
    <xdr:to>
      <xdr:col>15</xdr:col>
      <xdr:colOff>101600</xdr:colOff>
      <xdr:row>18</xdr:row>
      <xdr:rowOff>147956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0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142949</xdr:rowOff>
    </xdr:from>
    <xdr:to>
      <xdr:col>29</xdr:col>
      <xdr:colOff>177800</xdr:colOff>
      <xdr:row>19</xdr:row>
      <xdr:rowOff>73099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115026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152047</xdr:rowOff>
    </xdr:from>
    <xdr:to>
      <xdr:col>26</xdr:col>
      <xdr:colOff>101600</xdr:colOff>
      <xdr:row>19</xdr:row>
      <xdr:rowOff>82197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66974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154268</xdr:rowOff>
    </xdr:from>
    <xdr:to>
      <xdr:col>22</xdr:col>
      <xdr:colOff>165100</xdr:colOff>
      <xdr:row>19</xdr:row>
      <xdr:rowOff>84418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69195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156894</xdr:rowOff>
    </xdr:from>
    <xdr:to>
      <xdr:col>19</xdr:col>
      <xdr:colOff>38100</xdr:colOff>
      <xdr:row>19</xdr:row>
      <xdr:rowOff>87044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71821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143595</xdr:rowOff>
    </xdr:from>
    <xdr:to>
      <xdr:col>15</xdr:col>
      <xdr:colOff>101600</xdr:colOff>
      <xdr:row>19</xdr:row>
      <xdr:rowOff>73745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7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58522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89559</xdr:rowOff>
    </xdr:from>
    <xdr:to>
      <xdr:col>29</xdr:col>
      <xdr:colOff>127000</xdr:colOff>
      <xdr:row>35</xdr:row>
      <xdr:rowOff>191906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99909"/>
          <a:ext cx="647700" cy="10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191906</xdr:rowOff>
    </xdr:from>
    <xdr:to>
      <xdr:col>26</xdr:col>
      <xdr:colOff>50800</xdr:colOff>
      <xdr:row>35</xdr:row>
      <xdr:rowOff>230148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02256"/>
          <a:ext cx="698500" cy="3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210519</xdr:rowOff>
    </xdr:from>
    <xdr:to>
      <xdr:col>26</xdr:col>
      <xdr:colOff>101600</xdr:colOff>
      <xdr:row>35</xdr:row>
      <xdr:rowOff>312119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20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296896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230148</xdr:rowOff>
    </xdr:from>
    <xdr:to>
      <xdr:col>22</xdr:col>
      <xdr:colOff>114300</xdr:colOff>
      <xdr:row>35</xdr:row>
      <xdr:rowOff>284391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40498"/>
          <a:ext cx="698500" cy="5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177454</xdr:rowOff>
    </xdr:from>
    <xdr:to>
      <xdr:col>22</xdr:col>
      <xdr:colOff>165100</xdr:colOff>
      <xdr:row>35</xdr:row>
      <xdr:rowOff>279054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87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289231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5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207418</xdr:rowOff>
    </xdr:from>
    <xdr:to>
      <xdr:col>18</xdr:col>
      <xdr:colOff>177800</xdr:colOff>
      <xdr:row>35</xdr:row>
      <xdr:rowOff>284391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17768"/>
          <a:ext cx="698500" cy="7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193357</xdr:rowOff>
    </xdr:from>
    <xdr:to>
      <xdr:col>19</xdr:col>
      <xdr:colOff>38100</xdr:colOff>
      <xdr:row>35</xdr:row>
      <xdr:rowOff>294957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3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305134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185977</xdr:rowOff>
    </xdr:from>
    <xdr:to>
      <xdr:col>15</xdr:col>
      <xdr:colOff>101600</xdr:colOff>
      <xdr:row>35</xdr:row>
      <xdr:rowOff>287577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272354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38759</xdr:rowOff>
    </xdr:from>
    <xdr:to>
      <xdr:col>29</xdr:col>
      <xdr:colOff>177800</xdr:colOff>
      <xdr:row>35</xdr:row>
      <xdr:rowOff>140359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4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226736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141106</xdr:rowOff>
    </xdr:from>
    <xdr:to>
      <xdr:col>26</xdr:col>
      <xdr:colOff>101600</xdr:colOff>
      <xdr:row>35</xdr:row>
      <xdr:rowOff>242706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252883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2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179348</xdr:rowOff>
    </xdr:from>
    <xdr:to>
      <xdr:col>22</xdr:col>
      <xdr:colOff>165100</xdr:colOff>
      <xdr:row>35</xdr:row>
      <xdr:rowOff>280948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265725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7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233591</xdr:rowOff>
    </xdr:from>
    <xdr:to>
      <xdr:col>19</xdr:col>
      <xdr:colOff>38100</xdr:colOff>
      <xdr:row>35</xdr:row>
      <xdr:rowOff>335191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319968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3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156618</xdr:rowOff>
    </xdr:from>
    <xdr:to>
      <xdr:col>15</xdr:col>
      <xdr:colOff>101600</xdr:colOff>
      <xdr:row>35</xdr:row>
      <xdr:rowOff>258218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6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268395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95814</xdr:rowOff>
    </xdr:from>
    <xdr:to>
      <xdr:col>24</xdr:col>
      <xdr:colOff>63500</xdr:colOff>
      <xdr:row>36</xdr:row>
      <xdr:rowOff>99690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8014"/>
          <a:ext cx="8382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99690</xdr:rowOff>
    </xdr:from>
    <xdr:to>
      <xdr:col>19</xdr:col>
      <xdr:colOff>177800</xdr:colOff>
      <xdr:row>37</xdr:row>
      <xdr:rowOff>4108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1890"/>
          <a:ext cx="889000" cy="7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150622</xdr:rowOff>
    </xdr:from>
    <xdr:to>
      <xdr:col>20</xdr:col>
      <xdr:colOff>38100</xdr:colOff>
      <xdr:row>36</xdr:row>
      <xdr:rowOff>80772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97299</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4108</xdr:rowOff>
    </xdr:from>
    <xdr:to>
      <xdr:col>15</xdr:col>
      <xdr:colOff>50800</xdr:colOff>
      <xdr:row>37</xdr:row>
      <xdr:rowOff>4854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4775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24613</xdr:rowOff>
    </xdr:from>
    <xdr:to>
      <xdr:col>15</xdr:col>
      <xdr:colOff>101600</xdr:colOff>
      <xdr:row>36</xdr:row>
      <xdr:rowOff>126213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142740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171411</xdr:rowOff>
    </xdr:from>
    <xdr:to>
      <xdr:col>10</xdr:col>
      <xdr:colOff>114300</xdr:colOff>
      <xdr:row>37</xdr:row>
      <xdr:rowOff>4854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43611"/>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31151</xdr:rowOff>
    </xdr:from>
    <xdr:to>
      <xdr:col>10</xdr:col>
      <xdr:colOff>165100</xdr:colOff>
      <xdr:row>36</xdr:row>
      <xdr:rowOff>132751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149278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34329</xdr:rowOff>
    </xdr:from>
    <xdr:to>
      <xdr:col>6</xdr:col>
      <xdr:colOff>38100</xdr:colOff>
      <xdr:row>36</xdr:row>
      <xdr:rowOff>135929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152456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45014</xdr:rowOff>
    </xdr:from>
    <xdr:to>
      <xdr:col>24</xdr:col>
      <xdr:colOff>114300</xdr:colOff>
      <xdr:row>36</xdr:row>
      <xdr:rowOff>146614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131391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48890</xdr:rowOff>
    </xdr:from>
    <xdr:to>
      <xdr:col>20</xdr:col>
      <xdr:colOff>38100</xdr:colOff>
      <xdr:row>36</xdr:row>
      <xdr:rowOff>150490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141617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124758</xdr:rowOff>
    </xdr:from>
    <xdr:to>
      <xdr:col>15</xdr:col>
      <xdr:colOff>101600</xdr:colOff>
      <xdr:row>37</xdr:row>
      <xdr:rowOff>54908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46035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125504</xdr:rowOff>
    </xdr:from>
    <xdr:to>
      <xdr:col>10</xdr:col>
      <xdr:colOff>165100</xdr:colOff>
      <xdr:row>37</xdr:row>
      <xdr:rowOff>55654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46781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9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120611</xdr:rowOff>
    </xdr:from>
    <xdr:to>
      <xdr:col>6</xdr:col>
      <xdr:colOff>38100</xdr:colOff>
      <xdr:row>37</xdr:row>
      <xdr:rowOff>50761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41888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159466</xdr:rowOff>
    </xdr:from>
    <xdr:to>
      <xdr:col>24</xdr:col>
      <xdr:colOff>63500</xdr:colOff>
      <xdr:row>58</xdr:row>
      <xdr:rowOff>76302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32116"/>
          <a:ext cx="838200" cy="8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10267</xdr:rowOff>
    </xdr:from>
    <xdr:to>
      <xdr:col>19</xdr:col>
      <xdr:colOff>177800</xdr:colOff>
      <xdr:row>58</xdr:row>
      <xdr:rowOff>76302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54367"/>
          <a:ext cx="889000" cy="6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28641</xdr:rowOff>
    </xdr:from>
    <xdr:to>
      <xdr:col>20</xdr:col>
      <xdr:colOff>38100</xdr:colOff>
      <xdr:row>57</xdr:row>
      <xdr:rowOff>130241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146768</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10267</xdr:rowOff>
    </xdr:from>
    <xdr:to>
      <xdr:col>15</xdr:col>
      <xdr:colOff>50800</xdr:colOff>
      <xdr:row>58</xdr:row>
      <xdr:rowOff>32403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54367"/>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143665</xdr:rowOff>
    </xdr:from>
    <xdr:to>
      <xdr:col>15</xdr:col>
      <xdr:colOff>101600</xdr:colOff>
      <xdr:row>57</xdr:row>
      <xdr:rowOff>73815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4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90342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32403</xdr:rowOff>
    </xdr:from>
    <xdr:to>
      <xdr:col>10</xdr:col>
      <xdr:colOff>114300</xdr:colOff>
      <xdr:row>58</xdr:row>
      <xdr:rowOff>69947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76503"/>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64379</xdr:rowOff>
    </xdr:from>
    <xdr:to>
      <xdr:col>10</xdr:col>
      <xdr:colOff>165100</xdr:colOff>
      <xdr:row>57</xdr:row>
      <xdr:rowOff>165979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11056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67335</xdr:rowOff>
    </xdr:from>
    <xdr:to>
      <xdr:col>6</xdr:col>
      <xdr:colOff>38100</xdr:colOff>
      <xdr:row>57</xdr:row>
      <xdr:rowOff>168935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14012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108666</xdr:rowOff>
    </xdr:from>
    <xdr:to>
      <xdr:col>24</xdr:col>
      <xdr:colOff>114300</xdr:colOff>
      <xdr:row>58</xdr:row>
      <xdr:rowOff>38816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87093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25502</xdr:rowOff>
    </xdr:from>
    <xdr:to>
      <xdr:col>20</xdr:col>
      <xdr:colOff>38100</xdr:colOff>
      <xdr:row>58</xdr:row>
      <xdr:rowOff>127102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118229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130917</xdr:rowOff>
    </xdr:from>
    <xdr:to>
      <xdr:col>15</xdr:col>
      <xdr:colOff>101600</xdr:colOff>
      <xdr:row>58</xdr:row>
      <xdr:rowOff>61067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9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153053</xdr:rowOff>
    </xdr:from>
    <xdr:to>
      <xdr:col>10</xdr:col>
      <xdr:colOff>165100</xdr:colOff>
      <xdr:row>58</xdr:row>
      <xdr:rowOff>83203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74330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19147</xdr:rowOff>
    </xdr:from>
    <xdr:to>
      <xdr:col>6</xdr:col>
      <xdr:colOff>38100</xdr:colOff>
      <xdr:row>58</xdr:row>
      <xdr:rowOff>120747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111874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144653</xdr:rowOff>
    </xdr:from>
    <xdr:to>
      <xdr:col>24</xdr:col>
      <xdr:colOff>63500</xdr:colOff>
      <xdr:row>78</xdr:row>
      <xdr:rowOff>154826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17753"/>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144653</xdr:rowOff>
    </xdr:from>
    <xdr:to>
      <xdr:col>19</xdr:col>
      <xdr:colOff>177800</xdr:colOff>
      <xdr:row>79</xdr:row>
      <xdr:rowOff>6007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7753"/>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135534</xdr:rowOff>
    </xdr:from>
    <xdr:to>
      <xdr:col>20</xdr:col>
      <xdr:colOff>38100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82211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1360</xdr:rowOff>
    </xdr:from>
    <xdr:to>
      <xdr:col>15</xdr:col>
      <xdr:colOff>50800</xdr:colOff>
      <xdr:row>79</xdr:row>
      <xdr:rowOff>6007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45910"/>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102730</xdr:rowOff>
    </xdr:from>
    <xdr:to>
      <xdr:col>15</xdr:col>
      <xdr:colOff>101600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49407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1360</xdr:rowOff>
    </xdr:from>
    <xdr:to>
      <xdr:col>10</xdr:col>
      <xdr:colOff>114300</xdr:colOff>
      <xdr:row>79</xdr:row>
      <xdr:rowOff>11912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45910"/>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79108</xdr:rowOff>
    </xdr:from>
    <xdr:to>
      <xdr:col>10</xdr:col>
      <xdr:colOff>165100</xdr:colOff>
      <xdr:row>78</xdr:row>
      <xdr:rowOff>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25785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4508</xdr:rowOff>
    </xdr:from>
    <xdr:to>
      <xdr:col>6</xdr:col>
      <xdr:colOff>38100</xdr:colOff>
      <xdr:row>77</xdr:row>
      <xdr:rowOff>106108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122635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104026</xdr:rowOff>
    </xdr:from>
    <xdr:to>
      <xdr:col>24</xdr:col>
      <xdr:colOff>114300</xdr:colOff>
      <xdr:row>79</xdr:row>
      <xdr:rowOff>34176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18953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93853</xdr:rowOff>
    </xdr:from>
    <xdr:to>
      <xdr:col>20</xdr:col>
      <xdr:colOff>38100</xdr:colOff>
      <xdr:row>79</xdr:row>
      <xdr:rowOff>24003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15130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126657</xdr:rowOff>
    </xdr:from>
    <xdr:to>
      <xdr:col>15</xdr:col>
      <xdr:colOff>101600</xdr:colOff>
      <xdr:row>79</xdr:row>
      <xdr:rowOff>56807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47934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9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122010</xdr:rowOff>
    </xdr:from>
    <xdr:to>
      <xdr:col>10</xdr:col>
      <xdr:colOff>165100</xdr:colOff>
      <xdr:row>79</xdr:row>
      <xdr:rowOff>52160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43287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132562</xdr:rowOff>
    </xdr:from>
    <xdr:to>
      <xdr:col>6</xdr:col>
      <xdr:colOff>38100</xdr:colOff>
      <xdr:row>79</xdr:row>
      <xdr:rowOff>62712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53839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10878</xdr:rowOff>
    </xdr:from>
    <xdr:to>
      <xdr:col>24</xdr:col>
      <xdr:colOff>63500</xdr:colOff>
      <xdr:row>98</xdr:row>
      <xdr:rowOff>87764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1528"/>
          <a:ext cx="838200" cy="2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86632</xdr:rowOff>
    </xdr:from>
    <xdr:to>
      <xdr:col>19</xdr:col>
      <xdr:colOff>177800</xdr:colOff>
      <xdr:row>98</xdr:row>
      <xdr:rowOff>87764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88732"/>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11111</xdr:rowOff>
    </xdr:from>
    <xdr:to>
      <xdr:col>20</xdr:col>
      <xdr:colOff>38100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86632</xdr:rowOff>
    </xdr:from>
    <xdr:to>
      <xdr:col>15</xdr:col>
      <xdr:colOff>50800</xdr:colOff>
      <xdr:row>98</xdr:row>
      <xdr:rowOff>94841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88732"/>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73396</xdr:rowOff>
    </xdr:from>
    <xdr:to>
      <xdr:col>10</xdr:col>
      <xdr:colOff>114300</xdr:colOff>
      <xdr:row>98</xdr:row>
      <xdr:rowOff>94841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75496"/>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131528</xdr:rowOff>
    </xdr:from>
    <xdr:to>
      <xdr:col>24</xdr:col>
      <xdr:colOff>114300</xdr:colOff>
      <xdr:row>97</xdr:row>
      <xdr:rowOff>61678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109955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36964</xdr:rowOff>
    </xdr:from>
    <xdr:to>
      <xdr:col>20</xdr:col>
      <xdr:colOff>38100</xdr:colOff>
      <xdr:row>98</xdr:row>
      <xdr:rowOff>138564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129691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35832</xdr:rowOff>
    </xdr:from>
    <xdr:to>
      <xdr:col>15</xdr:col>
      <xdr:colOff>101600</xdr:colOff>
      <xdr:row>98</xdr:row>
      <xdr:rowOff>137432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128559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3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44041</xdr:rowOff>
    </xdr:from>
    <xdr:to>
      <xdr:col>10</xdr:col>
      <xdr:colOff>165100</xdr:colOff>
      <xdr:row>98</xdr:row>
      <xdr:rowOff>145641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136768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22596</xdr:rowOff>
    </xdr:from>
    <xdr:to>
      <xdr:col>6</xdr:col>
      <xdr:colOff>38100</xdr:colOff>
      <xdr:row>98</xdr:row>
      <xdr:rowOff>124196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115323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147651</xdr:rowOff>
    </xdr:from>
    <xdr:to>
      <xdr:col>55</xdr:col>
      <xdr:colOff>0</xdr:colOff>
      <xdr:row>37</xdr:row>
      <xdr:rowOff>97889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76951"/>
          <a:ext cx="838200" cy="4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147651</xdr:rowOff>
    </xdr:from>
    <xdr:to>
      <xdr:col>50</xdr:col>
      <xdr:colOff>114300</xdr:colOff>
      <xdr:row>37</xdr:row>
      <xdr:rowOff>99951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76951"/>
          <a:ext cx="889000" cy="4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99951</xdr:rowOff>
    </xdr:from>
    <xdr:to>
      <xdr:col>45</xdr:col>
      <xdr:colOff>177800</xdr:colOff>
      <xdr:row>37</xdr:row>
      <xdr:rowOff>121700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3601"/>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103215</xdr:rowOff>
    </xdr:from>
    <xdr:to>
      <xdr:col>41</xdr:col>
      <xdr:colOff>50800</xdr:colOff>
      <xdr:row>37</xdr:row>
      <xdr:rowOff>121700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46865"/>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47089</xdr:rowOff>
    </xdr:from>
    <xdr:to>
      <xdr:col>55</xdr:col>
      <xdr:colOff>50800</xdr:colOff>
      <xdr:row>37</xdr:row>
      <xdr:rowOff>148689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133466</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96851</xdr:rowOff>
    </xdr:from>
    <xdr:to>
      <xdr:col>50</xdr:col>
      <xdr:colOff>165100</xdr:colOff>
      <xdr:row>35</xdr:row>
      <xdr:rowOff>27001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18128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01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49151</xdr:rowOff>
    </xdr:from>
    <xdr:to>
      <xdr:col>46</xdr:col>
      <xdr:colOff>38100</xdr:colOff>
      <xdr:row>37</xdr:row>
      <xdr:rowOff>150751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141878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70900</xdr:rowOff>
    </xdr:from>
    <xdr:to>
      <xdr:col>41</xdr:col>
      <xdr:colOff>101600</xdr:colOff>
      <xdr:row>38</xdr:row>
      <xdr:rowOff>1050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163627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0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52415</xdr:rowOff>
    </xdr:from>
    <xdr:to>
      <xdr:col>36</xdr:col>
      <xdr:colOff>165100</xdr:colOff>
      <xdr:row>37</xdr:row>
      <xdr:rowOff>154015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145142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165993</xdr:rowOff>
    </xdr:from>
    <xdr:to>
      <xdr:col>55</xdr:col>
      <xdr:colOff>0</xdr:colOff>
      <xdr:row>58</xdr:row>
      <xdr:rowOff>88669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8643"/>
          <a:ext cx="838200" cy="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74758</xdr:rowOff>
    </xdr:from>
    <xdr:to>
      <xdr:col>50</xdr:col>
      <xdr:colOff>114300</xdr:colOff>
      <xdr:row>58</xdr:row>
      <xdr:rowOff>88669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8858"/>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146827</xdr:rowOff>
    </xdr:from>
    <xdr:to>
      <xdr:col>50</xdr:col>
      <xdr:colOff>165100</xdr:colOff>
      <xdr:row>57</xdr:row>
      <xdr:rowOff>76977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93504</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135936</xdr:rowOff>
    </xdr:from>
    <xdr:to>
      <xdr:col>45</xdr:col>
      <xdr:colOff>177800</xdr:colOff>
      <xdr:row>58</xdr:row>
      <xdr:rowOff>74758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08586"/>
          <a:ext cx="889000" cy="1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151795</xdr:rowOff>
    </xdr:from>
    <xdr:to>
      <xdr:col>46</xdr:col>
      <xdr:colOff>38100</xdr:colOff>
      <xdr:row>57</xdr:row>
      <xdr:rowOff>81945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98472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100118</xdr:rowOff>
    </xdr:from>
    <xdr:to>
      <xdr:col>41</xdr:col>
      <xdr:colOff>50800</xdr:colOff>
      <xdr:row>57</xdr:row>
      <xdr:rowOff>135936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01318"/>
          <a:ext cx="889000" cy="20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95560</xdr:rowOff>
    </xdr:from>
    <xdr:to>
      <xdr:col>41</xdr:col>
      <xdr:colOff>101600</xdr:colOff>
      <xdr:row>57</xdr:row>
      <xdr:rowOff>25710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42237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47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20347</xdr:rowOff>
    </xdr:from>
    <xdr:to>
      <xdr:col>36</xdr:col>
      <xdr:colOff>165100</xdr:colOff>
      <xdr:row>57</xdr:row>
      <xdr:rowOff>121947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113074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8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115193</xdr:rowOff>
    </xdr:from>
    <xdr:to>
      <xdr:col>55</xdr:col>
      <xdr:colOff>50800</xdr:colOff>
      <xdr:row>58</xdr:row>
      <xdr:rowOff>45343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93620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37869</xdr:rowOff>
    </xdr:from>
    <xdr:to>
      <xdr:col>50</xdr:col>
      <xdr:colOff>165100</xdr:colOff>
      <xdr:row>58</xdr:row>
      <xdr:rowOff>139469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130596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23958</xdr:rowOff>
    </xdr:from>
    <xdr:to>
      <xdr:col>46</xdr:col>
      <xdr:colOff>38100</xdr:colOff>
      <xdr:row>58</xdr:row>
      <xdr:rowOff>125558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116685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85136</xdr:rowOff>
    </xdr:from>
    <xdr:to>
      <xdr:col>41</xdr:col>
      <xdr:colOff>101600</xdr:colOff>
      <xdr:row>58</xdr:row>
      <xdr:rowOff>15286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6413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49318</xdr:rowOff>
    </xdr:from>
    <xdr:to>
      <xdr:col>36</xdr:col>
      <xdr:colOff>165100</xdr:colOff>
      <xdr:row>56</xdr:row>
      <xdr:rowOff>150918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167445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2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53408</xdr:rowOff>
    </xdr:from>
    <xdr:to>
      <xdr:col>55</xdr:col>
      <xdr:colOff>0</xdr:colOff>
      <xdr:row>78</xdr:row>
      <xdr:rowOff>68276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26508"/>
          <a:ext cx="8382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68276</xdr:rowOff>
    </xdr:from>
    <xdr:to>
      <xdr:col>50</xdr:col>
      <xdr:colOff>114300</xdr:colOff>
      <xdr:row>78</xdr:row>
      <xdr:rowOff>124671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41376"/>
          <a:ext cx="8890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142909</xdr:rowOff>
    </xdr:from>
    <xdr:to>
      <xdr:col>45</xdr:col>
      <xdr:colOff>177800</xdr:colOff>
      <xdr:row>78</xdr:row>
      <xdr:rowOff>124671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44559"/>
          <a:ext cx="889000" cy="1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64865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62291</xdr:rowOff>
    </xdr:from>
    <xdr:to>
      <xdr:col>41</xdr:col>
      <xdr:colOff>50800</xdr:colOff>
      <xdr:row>77</xdr:row>
      <xdr:rowOff>142909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92491"/>
          <a:ext cx="889000" cy="2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32639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75178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2608</xdr:rowOff>
    </xdr:from>
    <xdr:to>
      <xdr:col>55</xdr:col>
      <xdr:colOff>50800</xdr:colOff>
      <xdr:row>78</xdr:row>
      <xdr:rowOff>104208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88985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9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17476</xdr:rowOff>
    </xdr:from>
    <xdr:to>
      <xdr:col>50</xdr:col>
      <xdr:colOff>165100</xdr:colOff>
      <xdr:row>78</xdr:row>
      <xdr:rowOff>119076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110203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73871</xdr:rowOff>
    </xdr:from>
    <xdr:to>
      <xdr:col>46</xdr:col>
      <xdr:colOff>38100</xdr:colOff>
      <xdr:row>79</xdr:row>
      <xdr:rowOff>4021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166598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3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92109</xdr:rowOff>
    </xdr:from>
    <xdr:to>
      <xdr:col>41</xdr:col>
      <xdr:colOff>101600</xdr:colOff>
      <xdr:row>78</xdr:row>
      <xdr:rowOff>22259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11491</xdr:rowOff>
    </xdr:from>
    <xdr:to>
      <xdr:col>36</xdr:col>
      <xdr:colOff>165100</xdr:colOff>
      <xdr:row>76</xdr:row>
      <xdr:rowOff>113091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129619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8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114264</xdr:rowOff>
    </xdr:from>
    <xdr:to>
      <xdr:col>55</xdr:col>
      <xdr:colOff>0</xdr:colOff>
      <xdr:row>98</xdr:row>
      <xdr:rowOff>91328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44914"/>
          <a:ext cx="838200" cy="1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152540</xdr:rowOff>
    </xdr:from>
    <xdr:to>
      <xdr:col>50</xdr:col>
      <xdr:colOff>114300</xdr:colOff>
      <xdr:row>98</xdr:row>
      <xdr:rowOff>91328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83190"/>
          <a:ext cx="889000" cy="1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100482</xdr:rowOff>
    </xdr:from>
    <xdr:to>
      <xdr:col>50</xdr:col>
      <xdr:colOff>165100</xdr:colOff>
      <xdr:row>97</xdr:row>
      <xdr:rowOff>30632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47159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152540</xdr:rowOff>
    </xdr:from>
    <xdr:to>
      <xdr:col>45</xdr:col>
      <xdr:colOff>177800</xdr:colOff>
      <xdr:row>98</xdr:row>
      <xdr:rowOff>33720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83190"/>
          <a:ext cx="889000" cy="5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115616</xdr:rowOff>
    </xdr:from>
    <xdr:to>
      <xdr:col>46</xdr:col>
      <xdr:colOff>38100</xdr:colOff>
      <xdr:row>97</xdr:row>
      <xdr:rowOff>45766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62293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33720</xdr:rowOff>
    </xdr:from>
    <xdr:to>
      <xdr:col>41</xdr:col>
      <xdr:colOff>50800</xdr:colOff>
      <xdr:row>98</xdr:row>
      <xdr:rowOff>51225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5820"/>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22241</xdr:rowOff>
    </xdr:from>
    <xdr:to>
      <xdr:col>41</xdr:col>
      <xdr:colOff>101600</xdr:colOff>
      <xdr:row>96</xdr:row>
      <xdr:rowOff>123841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48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140368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2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136120</xdr:rowOff>
    </xdr:from>
    <xdr:to>
      <xdr:col>36</xdr:col>
      <xdr:colOff>165100</xdr:colOff>
      <xdr:row>97</xdr:row>
      <xdr:rowOff>66270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82797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63464</xdr:rowOff>
    </xdr:from>
    <xdr:to>
      <xdr:col>55</xdr:col>
      <xdr:colOff>50800</xdr:colOff>
      <xdr:row>97</xdr:row>
      <xdr:rowOff>165064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41891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40528</xdr:rowOff>
    </xdr:from>
    <xdr:to>
      <xdr:col>50</xdr:col>
      <xdr:colOff>165100</xdr:colOff>
      <xdr:row>98</xdr:row>
      <xdr:rowOff>142128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133255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101740</xdr:rowOff>
    </xdr:from>
    <xdr:to>
      <xdr:col>46</xdr:col>
      <xdr:colOff>38100</xdr:colOff>
      <xdr:row>98</xdr:row>
      <xdr:rowOff>31890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154370</xdr:rowOff>
    </xdr:from>
    <xdr:to>
      <xdr:col>41</xdr:col>
      <xdr:colOff>101600</xdr:colOff>
      <xdr:row>98</xdr:row>
      <xdr:rowOff>84520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425</xdr:rowOff>
    </xdr:from>
    <xdr:to>
      <xdr:col>36</xdr:col>
      <xdr:colOff>165100</xdr:colOff>
      <xdr:row>98</xdr:row>
      <xdr:rowOff>102025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38341</xdr:rowOff>
    </xdr:from>
    <xdr:to>
      <xdr:col>81</xdr:col>
      <xdr:colOff>101600</xdr:colOff>
      <xdr:row>37</xdr:row>
      <xdr:rowOff>139941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78918</xdr:rowOff>
    </xdr:from>
    <xdr:to>
      <xdr:col>76</xdr:col>
      <xdr:colOff>165100</xdr:colOff>
      <xdr:row>38</xdr:row>
      <xdr:rowOff>9068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160300</xdr:rowOff>
    </xdr:from>
    <xdr:to>
      <xdr:col>72</xdr:col>
      <xdr:colOff>38100</xdr:colOff>
      <xdr:row>38</xdr:row>
      <xdr:rowOff>90450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106977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73355</xdr:rowOff>
    </xdr:from>
    <xdr:to>
      <xdr:col>67</xdr:col>
      <xdr:colOff>101600</xdr:colOff>
      <xdr:row>39</xdr:row>
      <xdr:rowOff>3505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20032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65898</xdr:rowOff>
    </xdr:from>
    <xdr:to>
      <xdr:col>85</xdr:col>
      <xdr:colOff>127000</xdr:colOff>
      <xdr:row>76</xdr:row>
      <xdr:rowOff>116365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96098"/>
          <a:ext cx="83820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116365</xdr:rowOff>
    </xdr:from>
    <xdr:to>
      <xdr:col>81</xdr:col>
      <xdr:colOff>50800</xdr:colOff>
      <xdr:row>76</xdr:row>
      <xdr:rowOff>134936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46565"/>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67759</xdr:rowOff>
    </xdr:from>
    <xdr:to>
      <xdr:col>81</xdr:col>
      <xdr:colOff>101600</xdr:colOff>
      <xdr:row>75</xdr:row>
      <xdr:rowOff>169360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26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14436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134936</xdr:rowOff>
    </xdr:from>
    <xdr:to>
      <xdr:col>76</xdr:col>
      <xdr:colOff>114300</xdr:colOff>
      <xdr:row>76</xdr:row>
      <xdr:rowOff>153819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513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53229</xdr:rowOff>
    </xdr:from>
    <xdr:to>
      <xdr:col>76</xdr:col>
      <xdr:colOff>165100</xdr:colOff>
      <xdr:row>75</xdr:row>
      <xdr:rowOff>154829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1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171356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116008</xdr:rowOff>
    </xdr:from>
    <xdr:to>
      <xdr:col>71</xdr:col>
      <xdr:colOff>177800</xdr:colOff>
      <xdr:row>76</xdr:row>
      <xdr:rowOff>153819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46208"/>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86715</xdr:rowOff>
    </xdr:from>
    <xdr:to>
      <xdr:col>72</xdr:col>
      <xdr:colOff>38100</xdr:colOff>
      <xdr:row>76</xdr:row>
      <xdr:rowOff>16864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454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33392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71682</xdr:rowOff>
    </xdr:from>
    <xdr:to>
      <xdr:col>67</xdr:col>
      <xdr:colOff>101600</xdr:colOff>
      <xdr:row>76</xdr:row>
      <xdr:rowOff>1832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3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18359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15098</xdr:rowOff>
    </xdr:from>
    <xdr:to>
      <xdr:col>85</xdr:col>
      <xdr:colOff>177800</xdr:colOff>
      <xdr:row>76</xdr:row>
      <xdr:rowOff>116698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164975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65565</xdr:rowOff>
    </xdr:from>
    <xdr:to>
      <xdr:col>81</xdr:col>
      <xdr:colOff>101600</xdr:colOff>
      <xdr:row>76</xdr:row>
      <xdr:rowOff>167165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158292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84136</xdr:rowOff>
    </xdr:from>
    <xdr:to>
      <xdr:col>76</xdr:col>
      <xdr:colOff>165100</xdr:colOff>
      <xdr:row>77</xdr:row>
      <xdr:rowOff>14286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103019</xdr:rowOff>
    </xdr:from>
    <xdr:to>
      <xdr:col>72</xdr:col>
      <xdr:colOff>38100</xdr:colOff>
      <xdr:row>77</xdr:row>
      <xdr:rowOff>33169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24296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65208</xdr:rowOff>
    </xdr:from>
    <xdr:to>
      <xdr:col>67</xdr:col>
      <xdr:colOff>101600</xdr:colOff>
      <xdr:row>76</xdr:row>
      <xdr:rowOff>166808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157935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84905</xdr:rowOff>
    </xdr:from>
    <xdr:to>
      <xdr:col>85</xdr:col>
      <xdr:colOff>127000</xdr:colOff>
      <xdr:row>98</xdr:row>
      <xdr:rowOff>100761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87005"/>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100761</xdr:rowOff>
    </xdr:from>
    <xdr:to>
      <xdr:col>81</xdr:col>
      <xdr:colOff>50800</xdr:colOff>
      <xdr:row>99</xdr:row>
      <xdr:rowOff>1366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2861"/>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92664</xdr:rowOff>
    </xdr:from>
    <xdr:to>
      <xdr:col>81</xdr:col>
      <xdr:colOff>101600</xdr:colOff>
      <xdr:row>98</xdr:row>
      <xdr:rowOff>22814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39341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1366</xdr:rowOff>
    </xdr:from>
    <xdr:to>
      <xdr:col>76</xdr:col>
      <xdr:colOff>114300</xdr:colOff>
      <xdr:row>99</xdr:row>
      <xdr:rowOff>14495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4916"/>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128135</xdr:rowOff>
    </xdr:from>
    <xdr:to>
      <xdr:col>76</xdr:col>
      <xdr:colOff>165100</xdr:colOff>
      <xdr:row>98</xdr:row>
      <xdr:rowOff>58285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74812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14495</xdr:rowOff>
    </xdr:from>
    <xdr:to>
      <xdr:col>71</xdr:col>
      <xdr:colOff>177800</xdr:colOff>
      <xdr:row>99</xdr:row>
      <xdr:rowOff>18526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8045"/>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143193</xdr:rowOff>
    </xdr:from>
    <xdr:to>
      <xdr:col>72</xdr:col>
      <xdr:colOff>38100</xdr:colOff>
      <xdr:row>98</xdr:row>
      <xdr:rowOff>73343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89870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152268</xdr:rowOff>
    </xdr:from>
    <xdr:to>
      <xdr:col>67</xdr:col>
      <xdr:colOff>101600</xdr:colOff>
      <xdr:row>98</xdr:row>
      <xdr:rowOff>82418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98945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34105</xdr:rowOff>
    </xdr:from>
    <xdr:to>
      <xdr:col>85</xdr:col>
      <xdr:colOff>177800</xdr:colOff>
      <xdr:row>98</xdr:row>
      <xdr:rowOff>135705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120482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49961</xdr:rowOff>
    </xdr:from>
    <xdr:to>
      <xdr:col>81</xdr:col>
      <xdr:colOff>101600</xdr:colOff>
      <xdr:row>98</xdr:row>
      <xdr:rowOff>151561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142688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122016</xdr:rowOff>
    </xdr:from>
    <xdr:to>
      <xdr:col>76</xdr:col>
      <xdr:colOff>165100</xdr:colOff>
      <xdr:row>99</xdr:row>
      <xdr:rowOff>52166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43293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1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135145</xdr:rowOff>
    </xdr:from>
    <xdr:to>
      <xdr:col>72</xdr:col>
      <xdr:colOff>38100</xdr:colOff>
      <xdr:row>99</xdr:row>
      <xdr:rowOff>65295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56422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2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139176</xdr:rowOff>
    </xdr:from>
    <xdr:to>
      <xdr:col>67</xdr:col>
      <xdr:colOff>101600</xdr:colOff>
      <xdr:row>99</xdr:row>
      <xdr:rowOff>69326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60453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71481</xdr:rowOff>
    </xdr:from>
    <xdr:to>
      <xdr:col>112</xdr:col>
      <xdr:colOff>38100</xdr:colOff>
      <xdr:row>38</xdr:row>
      <xdr:rowOff>1631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18158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109611</xdr:rowOff>
    </xdr:from>
    <xdr:to>
      <xdr:col>107</xdr:col>
      <xdr:colOff>101600</xdr:colOff>
      <xdr:row>38</xdr:row>
      <xdr:rowOff>39761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5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56288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150165</xdr:rowOff>
    </xdr:from>
    <xdr:to>
      <xdr:col>102</xdr:col>
      <xdr:colOff>165100</xdr:colOff>
      <xdr:row>38</xdr:row>
      <xdr:rowOff>80314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93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96842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160726</xdr:rowOff>
    </xdr:from>
    <xdr:to>
      <xdr:col>98</xdr:col>
      <xdr:colOff>38100</xdr:colOff>
      <xdr:row>38</xdr:row>
      <xdr:rowOff>90876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107403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68065</xdr:rowOff>
    </xdr:from>
    <xdr:to>
      <xdr:col>112</xdr:col>
      <xdr:colOff>38100</xdr:colOff>
      <xdr:row>58</xdr:row>
      <xdr:rowOff>169665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14742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63036</xdr:rowOff>
    </xdr:from>
    <xdr:to>
      <xdr:col>107</xdr:col>
      <xdr:colOff>101600</xdr:colOff>
      <xdr:row>58</xdr:row>
      <xdr:rowOff>164636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98454</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400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69012</xdr:rowOff>
    </xdr:from>
    <xdr:to>
      <xdr:col>102</xdr:col>
      <xdr:colOff>165100</xdr:colOff>
      <xdr:row>58</xdr:row>
      <xdr:rowOff>170612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160164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47654</xdr:rowOff>
    </xdr:from>
    <xdr:to>
      <xdr:col>98</xdr:col>
      <xdr:colOff>38100</xdr:colOff>
      <xdr:row>59</xdr:row>
      <xdr:rowOff>149254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140381</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71991</xdr:rowOff>
    </xdr:from>
    <xdr:to>
      <xdr:col>116</xdr:col>
      <xdr:colOff>63500</xdr:colOff>
      <xdr:row>75</xdr:row>
      <xdr:rowOff>94100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30741"/>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94100</xdr:rowOff>
    </xdr:from>
    <xdr:to>
      <xdr:col>111</xdr:col>
      <xdr:colOff>177800</xdr:colOff>
      <xdr:row>75</xdr:row>
      <xdr:rowOff>149780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52850"/>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80986</xdr:rowOff>
    </xdr:from>
    <xdr:to>
      <xdr:col>112</xdr:col>
      <xdr:colOff>38100</xdr:colOff>
      <xdr:row>76</xdr:row>
      <xdr:rowOff>11136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149780</xdr:rowOff>
    </xdr:from>
    <xdr:to>
      <xdr:col>107</xdr:col>
      <xdr:colOff>50800</xdr:colOff>
      <xdr:row>76</xdr:row>
      <xdr:rowOff>9649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08530"/>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51181</xdr:rowOff>
    </xdr:from>
    <xdr:to>
      <xdr:col>107</xdr:col>
      <xdr:colOff>101600</xdr:colOff>
      <xdr:row>75</xdr:row>
      <xdr:rowOff>152781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169308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168329</xdr:rowOff>
    </xdr:from>
    <xdr:to>
      <xdr:col>102</xdr:col>
      <xdr:colOff>114300</xdr:colOff>
      <xdr:row>76</xdr:row>
      <xdr:rowOff>9649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27079"/>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52825</xdr:rowOff>
    </xdr:from>
    <xdr:to>
      <xdr:col>102</xdr:col>
      <xdr:colOff>165100</xdr:colOff>
      <xdr:row>75</xdr:row>
      <xdr:rowOff>154425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170952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65768</xdr:rowOff>
    </xdr:from>
    <xdr:to>
      <xdr:col>98</xdr:col>
      <xdr:colOff>38100</xdr:colOff>
      <xdr:row>75</xdr:row>
      <xdr:rowOff>167368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21191</xdr:rowOff>
    </xdr:from>
    <xdr:to>
      <xdr:col>116</xdr:col>
      <xdr:colOff>114300</xdr:colOff>
      <xdr:row>75</xdr:row>
      <xdr:rowOff>122791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44068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43300</xdr:rowOff>
    </xdr:from>
    <xdr:to>
      <xdr:col>112</xdr:col>
      <xdr:colOff>38100</xdr:colOff>
      <xdr:row>75</xdr:row>
      <xdr:rowOff>144900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161427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98980</xdr:rowOff>
    </xdr:from>
    <xdr:to>
      <xdr:col>107</xdr:col>
      <xdr:colOff>101600</xdr:colOff>
      <xdr:row>76</xdr:row>
      <xdr:rowOff>29130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20257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130298</xdr:rowOff>
    </xdr:from>
    <xdr:to>
      <xdr:col>102</xdr:col>
      <xdr:colOff>165100</xdr:colOff>
      <xdr:row>76</xdr:row>
      <xdr:rowOff>60449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890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51576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117529</xdr:rowOff>
    </xdr:from>
    <xdr:to>
      <xdr:col>98</xdr:col>
      <xdr:colOff>38100</xdr:colOff>
      <xdr:row>76</xdr:row>
      <xdr:rowOff>47679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38806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あたり５８，０９９円であり、前年度比２４，７０５円増となった。また、類似団体と比較して、普通建設事業費は低い状況であった。これは、平成２９年度に、スマートインターチェンジ建設及びその周辺整備に投資し、平成３０年度以降は抑制をすすめているためである。今後の普通建設事業については、事業の取捨選択を徹底し、事業費の縮減を図る。また、その他の性質別においても、類似団体と比較し、低コストで運用されているため、引き続きの運用に努めたい。</a:t>
          </a:r>
        </a:p>
        <a:p>
          <a:r>
            <a:rPr kumimoji="1" lang="ja-JP" altLang="en-US" sz="1300">
              <a:latin typeface="ＭＳ Ｐゴシック" panose="020B0600070205080204" pitchFamily="50" charset="-128"/>
              <a:ea typeface="ＭＳ Ｐゴシック" panose="020B0600070205080204" pitchFamily="50" charset="-128"/>
            </a:rPr>
            <a:t>補助費については、前年度は急増したが、当年度は例年並みにとなっている。これは、コロナウイルス感染症対策として実施した事業により前年度に増加したものが減少したためである。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扶助費については、前年比２２，８１３円の増となった。これは、子育て世帯等臨時特別給付金等の新型コロナウイルス感染症対策にかかる事業の増によるものである。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公債費については、住民一人あたり４５，５７１円、前年比５，５１９円の増であり、４年続けての増加となっている。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111125</xdr:rowOff>
    </xdr:from>
    <xdr:to>
      <xdr:col>24</xdr:col>
      <xdr:colOff>63500</xdr:colOff>
      <xdr:row>37</xdr:row>
      <xdr:rowOff>112497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5477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112497</xdr:rowOff>
    </xdr:from>
    <xdr:to>
      <xdr:col>19</xdr:col>
      <xdr:colOff>177800</xdr:colOff>
      <xdr:row>38</xdr:row>
      <xdr:rowOff>18542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56147"/>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24435</xdr:rowOff>
    </xdr:from>
    <xdr:to>
      <xdr:col>20</xdr:col>
      <xdr:colOff>38100</xdr:colOff>
      <xdr:row>35</xdr:row>
      <xdr:rowOff>126035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142562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109525</xdr:rowOff>
    </xdr:from>
    <xdr:to>
      <xdr:col>15</xdr:col>
      <xdr:colOff>50800</xdr:colOff>
      <xdr:row>38</xdr:row>
      <xdr:rowOff>18542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53175"/>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120904</xdr:rowOff>
    </xdr:from>
    <xdr:to>
      <xdr:col>15</xdr:col>
      <xdr:colOff>101600</xdr:colOff>
      <xdr:row>35</xdr:row>
      <xdr:rowOff>51054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67581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103581</xdr:rowOff>
    </xdr:from>
    <xdr:to>
      <xdr:col>10</xdr:col>
      <xdr:colOff>114300</xdr:colOff>
      <xdr:row>37</xdr:row>
      <xdr:rowOff>109525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4723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158394</xdr:rowOff>
    </xdr:from>
    <xdr:to>
      <xdr:col>10</xdr:col>
      <xdr:colOff>165100</xdr:colOff>
      <xdr:row>35</xdr:row>
      <xdr:rowOff>88544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105071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xdr:rowOff>
    </xdr:from>
    <xdr:to>
      <xdr:col>6</xdr:col>
      <xdr:colOff>38100</xdr:colOff>
      <xdr:row>35</xdr:row>
      <xdr:rowOff>109575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60325</xdr:rowOff>
    </xdr:from>
    <xdr:to>
      <xdr:col>24</xdr:col>
      <xdr:colOff>114300</xdr:colOff>
      <xdr:row>37</xdr:row>
      <xdr:rowOff>161925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61697</xdr:rowOff>
    </xdr:from>
    <xdr:to>
      <xdr:col>20</xdr:col>
      <xdr:colOff>38100</xdr:colOff>
      <xdr:row>37</xdr:row>
      <xdr:rowOff>163297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154423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139192</xdr:rowOff>
    </xdr:from>
    <xdr:to>
      <xdr:col>15</xdr:col>
      <xdr:colOff>101600</xdr:colOff>
      <xdr:row>38</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60469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58725</xdr:rowOff>
    </xdr:from>
    <xdr:to>
      <xdr:col>10</xdr:col>
      <xdr:colOff>165100</xdr:colOff>
      <xdr:row>37</xdr:row>
      <xdr:rowOff>160325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151452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52781</xdr:rowOff>
    </xdr:from>
    <xdr:to>
      <xdr:col>6</xdr:col>
      <xdr:colOff>38100</xdr:colOff>
      <xdr:row>37</xdr:row>
      <xdr:rowOff>154381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107868</xdr:rowOff>
    </xdr:from>
    <xdr:to>
      <xdr:col>24</xdr:col>
      <xdr:colOff>63500</xdr:colOff>
      <xdr:row>57</xdr:row>
      <xdr:rowOff>85671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37618"/>
          <a:ext cx="838200" cy="3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107868</xdr:rowOff>
    </xdr:from>
    <xdr:to>
      <xdr:col>19</xdr:col>
      <xdr:colOff>177800</xdr:colOff>
      <xdr:row>58</xdr:row>
      <xdr:rowOff>18115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37618"/>
          <a:ext cx="889000" cy="4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18115</xdr:rowOff>
    </xdr:from>
    <xdr:to>
      <xdr:col>15</xdr:col>
      <xdr:colOff>50800</xdr:colOff>
      <xdr:row>58</xdr:row>
      <xdr:rowOff>40316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62215"/>
          <a:ext cx="889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29294</xdr:rowOff>
    </xdr:from>
    <xdr:to>
      <xdr:col>10</xdr:col>
      <xdr:colOff>114300</xdr:colOff>
      <xdr:row>58</xdr:row>
      <xdr:rowOff>40316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73394"/>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34871</xdr:rowOff>
    </xdr:from>
    <xdr:to>
      <xdr:col>24</xdr:col>
      <xdr:colOff>114300</xdr:colOff>
      <xdr:row>57</xdr:row>
      <xdr:rowOff>136471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121248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57068</xdr:rowOff>
    </xdr:from>
    <xdr:to>
      <xdr:col>20</xdr:col>
      <xdr:colOff>38100</xdr:colOff>
      <xdr:row>55</xdr:row>
      <xdr:rowOff>158668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149795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7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138765</xdr:rowOff>
    </xdr:from>
    <xdr:to>
      <xdr:col>15</xdr:col>
      <xdr:colOff>101600</xdr:colOff>
      <xdr:row>58</xdr:row>
      <xdr:rowOff>68915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160966</xdr:rowOff>
    </xdr:from>
    <xdr:to>
      <xdr:col>10</xdr:col>
      <xdr:colOff>165100</xdr:colOff>
      <xdr:row>58</xdr:row>
      <xdr:rowOff>91116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82243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149944</xdr:rowOff>
    </xdr:from>
    <xdr:to>
      <xdr:col>6</xdr:col>
      <xdr:colOff>38100</xdr:colOff>
      <xdr:row>58</xdr:row>
      <xdr:rowOff>80094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71221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94872</xdr:rowOff>
    </xdr:from>
    <xdr:to>
      <xdr:col>24</xdr:col>
      <xdr:colOff>63500</xdr:colOff>
      <xdr:row>78</xdr:row>
      <xdr:rowOff>7378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96522"/>
          <a:ext cx="8382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7378</xdr:rowOff>
    </xdr:from>
    <xdr:to>
      <xdr:col>19</xdr:col>
      <xdr:colOff>177800</xdr:colOff>
      <xdr:row>78</xdr:row>
      <xdr:rowOff>31353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80478"/>
          <a:ext cx="889000" cy="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23763</xdr:rowOff>
    </xdr:from>
    <xdr:to>
      <xdr:col>20</xdr:col>
      <xdr:colOff>38100</xdr:colOff>
      <xdr:row>77</xdr:row>
      <xdr:rowOff>125363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141890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31353</xdr:rowOff>
    </xdr:from>
    <xdr:to>
      <xdr:col>15</xdr:col>
      <xdr:colOff>50800</xdr:colOff>
      <xdr:row>78</xdr:row>
      <xdr:rowOff>32843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04453"/>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29573</xdr:rowOff>
    </xdr:from>
    <xdr:to>
      <xdr:col>15</xdr:col>
      <xdr:colOff>101600</xdr:colOff>
      <xdr:row>77</xdr:row>
      <xdr:rowOff>131173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147700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0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20974</xdr:rowOff>
    </xdr:from>
    <xdr:to>
      <xdr:col>10</xdr:col>
      <xdr:colOff>114300</xdr:colOff>
      <xdr:row>78</xdr:row>
      <xdr:rowOff>32843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94074"/>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50285</xdr:rowOff>
    </xdr:from>
    <xdr:to>
      <xdr:col>10</xdr:col>
      <xdr:colOff>165100</xdr:colOff>
      <xdr:row>77</xdr:row>
      <xdr:rowOff>151885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168412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2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46134</xdr:rowOff>
    </xdr:from>
    <xdr:to>
      <xdr:col>6</xdr:col>
      <xdr:colOff>38100</xdr:colOff>
      <xdr:row>77</xdr:row>
      <xdr:rowOff>147734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2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44072</xdr:rowOff>
    </xdr:from>
    <xdr:to>
      <xdr:col>24</xdr:col>
      <xdr:colOff>114300</xdr:colOff>
      <xdr:row>77</xdr:row>
      <xdr:rowOff>145672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4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130449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6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128028</xdr:rowOff>
    </xdr:from>
    <xdr:to>
      <xdr:col>20</xdr:col>
      <xdr:colOff>38100</xdr:colOff>
      <xdr:row>78</xdr:row>
      <xdr:rowOff>58178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49305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2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152003</xdr:rowOff>
    </xdr:from>
    <xdr:to>
      <xdr:col>15</xdr:col>
      <xdr:colOff>101600</xdr:colOff>
      <xdr:row>78</xdr:row>
      <xdr:rowOff>82153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4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153493</xdr:rowOff>
    </xdr:from>
    <xdr:to>
      <xdr:col>10</xdr:col>
      <xdr:colOff>165100</xdr:colOff>
      <xdr:row>78</xdr:row>
      <xdr:rowOff>83643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74770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141624</xdr:rowOff>
    </xdr:from>
    <xdr:to>
      <xdr:col>6</xdr:col>
      <xdr:colOff>38100</xdr:colOff>
      <xdr:row>78</xdr:row>
      <xdr:rowOff>71774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62901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11764</xdr:rowOff>
    </xdr:from>
    <xdr:to>
      <xdr:col>24</xdr:col>
      <xdr:colOff>63500</xdr:colOff>
      <xdr:row>97</xdr:row>
      <xdr:rowOff>69314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642414"/>
          <a:ext cx="8382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69314</xdr:rowOff>
    </xdr:from>
    <xdr:to>
      <xdr:col>19</xdr:col>
      <xdr:colOff>177800</xdr:colOff>
      <xdr:row>97</xdr:row>
      <xdr:rowOff>70658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99964"/>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23115</xdr:rowOff>
    </xdr:from>
    <xdr:to>
      <xdr:col>20</xdr:col>
      <xdr:colOff>38100</xdr:colOff>
      <xdr:row>96</xdr:row>
      <xdr:rowOff>124715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141242</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69652</xdr:rowOff>
    </xdr:from>
    <xdr:to>
      <xdr:col>15</xdr:col>
      <xdr:colOff>50800</xdr:colOff>
      <xdr:row>97</xdr:row>
      <xdr:rowOff>70658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700302"/>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36590</xdr:rowOff>
    </xdr:from>
    <xdr:to>
      <xdr:col>15</xdr:col>
      <xdr:colOff>101600</xdr:colOff>
      <xdr:row>96</xdr:row>
      <xdr:rowOff>138190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154717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69652</xdr:rowOff>
    </xdr:from>
    <xdr:to>
      <xdr:col>10</xdr:col>
      <xdr:colOff>114300</xdr:colOff>
      <xdr:row>97</xdr:row>
      <xdr:rowOff>70879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700302"/>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49952</xdr:rowOff>
    </xdr:from>
    <xdr:to>
      <xdr:col>10</xdr:col>
      <xdr:colOff>165100</xdr:colOff>
      <xdr:row>96</xdr:row>
      <xdr:rowOff>151552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168079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51043</xdr:rowOff>
    </xdr:from>
    <xdr:to>
      <xdr:col>6</xdr:col>
      <xdr:colOff>38100</xdr:colOff>
      <xdr:row>96</xdr:row>
      <xdr:rowOff>152643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169170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132414</xdr:rowOff>
    </xdr:from>
    <xdr:to>
      <xdr:col>24</xdr:col>
      <xdr:colOff>114300</xdr:colOff>
      <xdr:row>97</xdr:row>
      <xdr:rowOff>62564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47341</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18514</xdr:rowOff>
    </xdr:from>
    <xdr:to>
      <xdr:col>20</xdr:col>
      <xdr:colOff>38100</xdr:colOff>
      <xdr:row>97</xdr:row>
      <xdr:rowOff>120114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6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111241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74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19858</xdr:rowOff>
    </xdr:from>
    <xdr:to>
      <xdr:col>15</xdr:col>
      <xdr:colOff>101600</xdr:colOff>
      <xdr:row>97</xdr:row>
      <xdr:rowOff>121458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6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112585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18852</xdr:rowOff>
    </xdr:from>
    <xdr:to>
      <xdr:col>10</xdr:col>
      <xdr:colOff>165100</xdr:colOff>
      <xdr:row>97</xdr:row>
      <xdr:rowOff>120452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111579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4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20079</xdr:rowOff>
    </xdr:from>
    <xdr:to>
      <xdr:col>6</xdr:col>
      <xdr:colOff>38100</xdr:colOff>
      <xdr:row>97</xdr:row>
      <xdr:rowOff>121679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76073</xdr:rowOff>
    </xdr:from>
    <xdr:to>
      <xdr:col>50</xdr:col>
      <xdr:colOff>165100</xdr:colOff>
      <xdr:row>39</xdr:row>
      <xdr:rowOff>6223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5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22750</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6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73152</xdr:rowOff>
    </xdr:from>
    <xdr:to>
      <xdr:col>46</xdr:col>
      <xdr:colOff>38100</xdr:colOff>
      <xdr:row>39</xdr:row>
      <xdr:rowOff>3302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58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19829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63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169037</xdr:rowOff>
    </xdr:from>
    <xdr:to>
      <xdr:col>41</xdr:col>
      <xdr:colOff>50800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8413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75057</xdr:rowOff>
    </xdr:from>
    <xdr:to>
      <xdr:col>41</xdr:col>
      <xdr:colOff>101600</xdr:colOff>
      <xdr:row>39</xdr:row>
      <xdr:rowOff>5207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21734</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95885</xdr:rowOff>
    </xdr:from>
    <xdr:to>
      <xdr:col>36</xdr:col>
      <xdr:colOff>165100</xdr:colOff>
      <xdr:row>39</xdr:row>
      <xdr:rowOff>26035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42562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38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118237</xdr:rowOff>
    </xdr:from>
    <xdr:to>
      <xdr:col>36</xdr:col>
      <xdr:colOff>165100</xdr:colOff>
      <xdr:row>39</xdr:row>
      <xdr:rowOff>48387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39514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88212</xdr:rowOff>
    </xdr:from>
    <xdr:to>
      <xdr:col>55</xdr:col>
      <xdr:colOff>0</xdr:colOff>
      <xdr:row>58</xdr:row>
      <xdr:rowOff>110568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2312"/>
          <a:ext cx="8382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110568</xdr:rowOff>
    </xdr:from>
    <xdr:to>
      <xdr:col>50</xdr:col>
      <xdr:colOff>114300</xdr:colOff>
      <xdr:row>58</xdr:row>
      <xdr:rowOff>116329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4668"/>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57810</xdr:rowOff>
    </xdr:from>
    <xdr:to>
      <xdr:col>50</xdr:col>
      <xdr:colOff>165100</xdr:colOff>
      <xdr:row>57</xdr:row>
      <xdr:rowOff>159410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4487</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116200</xdr:rowOff>
    </xdr:from>
    <xdr:to>
      <xdr:col>45</xdr:col>
      <xdr:colOff>177800</xdr:colOff>
      <xdr:row>58</xdr:row>
      <xdr:rowOff>116329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60300"/>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46807</xdr:rowOff>
    </xdr:from>
    <xdr:to>
      <xdr:col>46</xdr:col>
      <xdr:colOff>38100</xdr:colOff>
      <xdr:row>57</xdr:row>
      <xdr:rowOff>148407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164934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98789</xdr:rowOff>
    </xdr:from>
    <xdr:to>
      <xdr:col>41</xdr:col>
      <xdr:colOff>50800</xdr:colOff>
      <xdr:row>58</xdr:row>
      <xdr:rowOff>116200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4288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44979</xdr:rowOff>
    </xdr:from>
    <xdr:to>
      <xdr:col>41</xdr:col>
      <xdr:colOff>101600</xdr:colOff>
      <xdr:row>57</xdr:row>
      <xdr:rowOff>146579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163106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74368</xdr:rowOff>
    </xdr:from>
    <xdr:to>
      <xdr:col>36</xdr:col>
      <xdr:colOff>165100</xdr:colOff>
      <xdr:row>58</xdr:row>
      <xdr:rowOff>4518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21045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37412</xdr:rowOff>
    </xdr:from>
    <xdr:to>
      <xdr:col>55</xdr:col>
      <xdr:colOff>50800</xdr:colOff>
      <xdr:row>58</xdr:row>
      <xdr:rowOff>139012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123789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9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59768</xdr:rowOff>
    </xdr:from>
    <xdr:to>
      <xdr:col>50</xdr:col>
      <xdr:colOff>165100</xdr:colOff>
      <xdr:row>58</xdr:row>
      <xdr:rowOff>161368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152495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65529</xdr:rowOff>
    </xdr:from>
    <xdr:to>
      <xdr:col>46</xdr:col>
      <xdr:colOff>38100</xdr:colOff>
      <xdr:row>58</xdr:row>
      <xdr:rowOff>167129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158256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65400</xdr:rowOff>
    </xdr:from>
    <xdr:to>
      <xdr:col>41</xdr:col>
      <xdr:colOff>101600</xdr:colOff>
      <xdr:row>58</xdr:row>
      <xdr:rowOff>167000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158127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47989</xdr:rowOff>
    </xdr:from>
    <xdr:to>
      <xdr:col>36</xdr:col>
      <xdr:colOff>165100</xdr:colOff>
      <xdr:row>58</xdr:row>
      <xdr:rowOff>149589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140716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37156</xdr:rowOff>
    </xdr:from>
    <xdr:to>
      <xdr:col>55</xdr:col>
      <xdr:colOff>0</xdr:colOff>
      <xdr:row>79</xdr:row>
      <xdr:rowOff>64404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81706"/>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37156</xdr:rowOff>
    </xdr:from>
    <xdr:to>
      <xdr:col>50</xdr:col>
      <xdr:colOff>114300</xdr:colOff>
      <xdr:row>79</xdr:row>
      <xdr:rowOff>54008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81706"/>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51301</xdr:rowOff>
    </xdr:from>
    <xdr:to>
      <xdr:col>50</xdr:col>
      <xdr:colOff>165100</xdr:colOff>
      <xdr:row>77</xdr:row>
      <xdr:rowOff>152901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169428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45321</xdr:rowOff>
    </xdr:from>
    <xdr:to>
      <xdr:col>45</xdr:col>
      <xdr:colOff>177800</xdr:colOff>
      <xdr:row>79</xdr:row>
      <xdr:rowOff>54008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8987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6583</xdr:rowOff>
    </xdr:from>
    <xdr:to>
      <xdr:col>46</xdr:col>
      <xdr:colOff>38100</xdr:colOff>
      <xdr:row>78</xdr:row>
      <xdr:rowOff>108183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124710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44483</xdr:rowOff>
    </xdr:from>
    <xdr:to>
      <xdr:col>41</xdr:col>
      <xdr:colOff>50800</xdr:colOff>
      <xdr:row>79</xdr:row>
      <xdr:rowOff>45321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8903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31576</xdr:rowOff>
    </xdr:from>
    <xdr:to>
      <xdr:col>41</xdr:col>
      <xdr:colOff>101600</xdr:colOff>
      <xdr:row>78</xdr:row>
      <xdr:rowOff>133176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149703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15780</xdr:rowOff>
    </xdr:from>
    <xdr:to>
      <xdr:col>36</xdr:col>
      <xdr:colOff>165100</xdr:colOff>
      <xdr:row>78</xdr:row>
      <xdr:rowOff>117380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133907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13604</xdr:rowOff>
    </xdr:from>
    <xdr:to>
      <xdr:col>55</xdr:col>
      <xdr:colOff>50800</xdr:colOff>
      <xdr:row>79</xdr:row>
      <xdr:rowOff>115204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99981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157806</xdr:rowOff>
    </xdr:from>
    <xdr:to>
      <xdr:col>50</xdr:col>
      <xdr:colOff>165100</xdr:colOff>
      <xdr:row>79</xdr:row>
      <xdr:rowOff>87956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79083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3208</xdr:rowOff>
    </xdr:from>
    <xdr:to>
      <xdr:col>46</xdr:col>
      <xdr:colOff>38100</xdr:colOff>
      <xdr:row>79</xdr:row>
      <xdr:rowOff>104808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95935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4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165971</xdr:rowOff>
    </xdr:from>
    <xdr:to>
      <xdr:col>41</xdr:col>
      <xdr:colOff>101600</xdr:colOff>
      <xdr:row>79</xdr:row>
      <xdr:rowOff>96121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87248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165133</xdr:rowOff>
    </xdr:from>
    <xdr:to>
      <xdr:col>36</xdr:col>
      <xdr:colOff>165100</xdr:colOff>
      <xdr:row>79</xdr:row>
      <xdr:rowOff>95283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86410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62959</xdr:rowOff>
    </xdr:from>
    <xdr:to>
      <xdr:col>55</xdr:col>
      <xdr:colOff>0</xdr:colOff>
      <xdr:row>97</xdr:row>
      <xdr:rowOff>31603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22159"/>
          <a:ext cx="838200" cy="1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64399</xdr:rowOff>
    </xdr:from>
    <xdr:to>
      <xdr:col>50</xdr:col>
      <xdr:colOff>114300</xdr:colOff>
      <xdr:row>97</xdr:row>
      <xdr:rowOff>31603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23599"/>
          <a:ext cx="889000" cy="1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164857</xdr:rowOff>
    </xdr:from>
    <xdr:to>
      <xdr:col>50</xdr:col>
      <xdr:colOff>165100</xdr:colOff>
      <xdr:row>96</xdr:row>
      <xdr:rowOff>95007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111534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72241</xdr:rowOff>
    </xdr:from>
    <xdr:to>
      <xdr:col>45</xdr:col>
      <xdr:colOff>177800</xdr:colOff>
      <xdr:row>96</xdr:row>
      <xdr:rowOff>64399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359991"/>
          <a:ext cx="889000" cy="1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118740</xdr:rowOff>
    </xdr:from>
    <xdr:to>
      <xdr:col>46</xdr:col>
      <xdr:colOff>38100</xdr:colOff>
      <xdr:row>96</xdr:row>
      <xdr:rowOff>48890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65417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59043</xdr:rowOff>
    </xdr:from>
    <xdr:to>
      <xdr:col>41</xdr:col>
      <xdr:colOff>50800</xdr:colOff>
      <xdr:row>95</xdr:row>
      <xdr:rowOff>72241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175343"/>
          <a:ext cx="889000" cy="18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36672</xdr:rowOff>
    </xdr:from>
    <xdr:to>
      <xdr:col>41</xdr:col>
      <xdr:colOff>101600</xdr:colOff>
      <xdr:row>95</xdr:row>
      <xdr:rowOff>138272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129399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26988</xdr:rowOff>
    </xdr:from>
    <xdr:to>
      <xdr:col>36</xdr:col>
      <xdr:colOff>165100</xdr:colOff>
      <xdr:row>96</xdr:row>
      <xdr:rowOff>128588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8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119715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12159</xdr:rowOff>
    </xdr:from>
    <xdr:to>
      <xdr:col>55</xdr:col>
      <xdr:colOff>50800</xdr:colOff>
      <xdr:row>96</xdr:row>
      <xdr:rowOff>113759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35036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152253</xdr:rowOff>
    </xdr:from>
    <xdr:to>
      <xdr:col>50</xdr:col>
      <xdr:colOff>165100</xdr:colOff>
      <xdr:row>97</xdr:row>
      <xdr:rowOff>82403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73530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0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13599</xdr:rowOff>
    </xdr:from>
    <xdr:to>
      <xdr:col>46</xdr:col>
      <xdr:colOff>38100</xdr:colOff>
      <xdr:row>96</xdr:row>
      <xdr:rowOff>115199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7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106326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21441</xdr:rowOff>
    </xdr:from>
    <xdr:to>
      <xdr:col>41</xdr:col>
      <xdr:colOff>101600</xdr:colOff>
      <xdr:row>95</xdr:row>
      <xdr:rowOff>123041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139568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0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8243</xdr:rowOff>
    </xdr:from>
    <xdr:to>
      <xdr:col>36</xdr:col>
      <xdr:colOff>165100</xdr:colOff>
      <xdr:row>94</xdr:row>
      <xdr:rowOff>109843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1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126370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14411</xdr:rowOff>
    </xdr:from>
    <xdr:to>
      <xdr:col>85</xdr:col>
      <xdr:colOff>127000</xdr:colOff>
      <xdr:row>37</xdr:row>
      <xdr:rowOff>52652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58061"/>
          <a:ext cx="8382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52652</xdr:rowOff>
    </xdr:from>
    <xdr:to>
      <xdr:col>81</xdr:col>
      <xdr:colOff>50800</xdr:colOff>
      <xdr:row>38</xdr:row>
      <xdr:rowOff>19717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96302"/>
          <a:ext cx="889000" cy="1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61289</xdr:rowOff>
    </xdr:from>
    <xdr:to>
      <xdr:col>81</xdr:col>
      <xdr:colOff>101600</xdr:colOff>
      <xdr:row>36</xdr:row>
      <xdr:rowOff>162889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7966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19717</xdr:rowOff>
    </xdr:from>
    <xdr:to>
      <xdr:col>76</xdr:col>
      <xdr:colOff>114300</xdr:colOff>
      <xdr:row>38</xdr:row>
      <xdr:rowOff>36258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4817"/>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81242</xdr:rowOff>
    </xdr:from>
    <xdr:to>
      <xdr:col>76</xdr:col>
      <xdr:colOff>165100</xdr:colOff>
      <xdr:row>37</xdr:row>
      <xdr:rowOff>11392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27919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27360</xdr:rowOff>
    </xdr:from>
    <xdr:to>
      <xdr:col>71</xdr:col>
      <xdr:colOff>177800</xdr:colOff>
      <xdr:row>38</xdr:row>
      <xdr:rowOff>36258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42460"/>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154427</xdr:rowOff>
    </xdr:from>
    <xdr:to>
      <xdr:col>72</xdr:col>
      <xdr:colOff>38100</xdr:colOff>
      <xdr:row>37</xdr:row>
      <xdr:rowOff>84577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101104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129672</xdr:rowOff>
    </xdr:from>
    <xdr:to>
      <xdr:col>67</xdr:col>
      <xdr:colOff>101600</xdr:colOff>
      <xdr:row>37</xdr:row>
      <xdr:rowOff>59822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76349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135061</xdr:rowOff>
    </xdr:from>
    <xdr:to>
      <xdr:col>85</xdr:col>
      <xdr:colOff>177800</xdr:colOff>
      <xdr:row>37</xdr:row>
      <xdr:rowOff>65211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113488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1852</xdr:rowOff>
    </xdr:from>
    <xdr:to>
      <xdr:col>81</xdr:col>
      <xdr:colOff>101600</xdr:colOff>
      <xdr:row>37</xdr:row>
      <xdr:rowOff>103452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94579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140368</xdr:rowOff>
    </xdr:from>
    <xdr:to>
      <xdr:col>76</xdr:col>
      <xdr:colOff>165100</xdr:colOff>
      <xdr:row>38</xdr:row>
      <xdr:rowOff>70518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61644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156909</xdr:rowOff>
    </xdr:from>
    <xdr:to>
      <xdr:col>72</xdr:col>
      <xdr:colOff>38100</xdr:colOff>
      <xdr:row>38</xdr:row>
      <xdr:rowOff>87058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78185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148010</xdr:rowOff>
    </xdr:from>
    <xdr:to>
      <xdr:col>67</xdr:col>
      <xdr:colOff>101600</xdr:colOff>
      <xdr:row>38</xdr:row>
      <xdr:rowOff>78160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69287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76035</xdr:rowOff>
    </xdr:from>
    <xdr:to>
      <xdr:col>85</xdr:col>
      <xdr:colOff>127000</xdr:colOff>
      <xdr:row>57</xdr:row>
      <xdr:rowOff>90862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48685"/>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76035</xdr:rowOff>
    </xdr:from>
    <xdr:to>
      <xdr:col>81</xdr:col>
      <xdr:colOff>50800</xdr:colOff>
      <xdr:row>57</xdr:row>
      <xdr:rowOff>130066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48685"/>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102580</xdr:rowOff>
    </xdr:from>
    <xdr:to>
      <xdr:col>81</xdr:col>
      <xdr:colOff>101600</xdr:colOff>
      <xdr:row>57</xdr:row>
      <xdr:rowOff>32730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49257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129001</xdr:rowOff>
    </xdr:from>
    <xdr:to>
      <xdr:col>76</xdr:col>
      <xdr:colOff>114300</xdr:colOff>
      <xdr:row>57</xdr:row>
      <xdr:rowOff>130066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01651"/>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95991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18661</xdr:rowOff>
    </xdr:from>
    <xdr:to>
      <xdr:col>71</xdr:col>
      <xdr:colOff>177800</xdr:colOff>
      <xdr:row>57</xdr:row>
      <xdr:rowOff>129001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791311"/>
          <a:ext cx="889000" cy="1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96828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90745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40062</xdr:rowOff>
    </xdr:from>
    <xdr:to>
      <xdr:col>85</xdr:col>
      <xdr:colOff>177800</xdr:colOff>
      <xdr:row>57</xdr:row>
      <xdr:rowOff>141662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126439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25235</xdr:rowOff>
    </xdr:from>
    <xdr:to>
      <xdr:col>81</xdr:col>
      <xdr:colOff>101600</xdr:colOff>
      <xdr:row>57</xdr:row>
      <xdr:rowOff>126835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79266</xdr:rowOff>
    </xdr:from>
    <xdr:to>
      <xdr:col>76</xdr:col>
      <xdr:colOff>165100</xdr:colOff>
      <xdr:row>58</xdr:row>
      <xdr:rowOff>9416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78201</xdr:rowOff>
    </xdr:from>
    <xdr:to>
      <xdr:col>72</xdr:col>
      <xdr:colOff>38100</xdr:colOff>
      <xdr:row>58</xdr:row>
      <xdr:rowOff>8351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170928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139311</xdr:rowOff>
    </xdr:from>
    <xdr:to>
      <xdr:col>67</xdr:col>
      <xdr:colOff>101600</xdr:colOff>
      <xdr:row>57</xdr:row>
      <xdr:rowOff>69461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85988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38018</xdr:rowOff>
    </xdr:from>
    <xdr:to>
      <xdr:col>81</xdr:col>
      <xdr:colOff>101600</xdr:colOff>
      <xdr:row>77</xdr:row>
      <xdr:rowOff>139618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156145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78880</xdr:rowOff>
    </xdr:from>
    <xdr:to>
      <xdr:col>76</xdr:col>
      <xdr:colOff>165100</xdr:colOff>
      <xdr:row>78</xdr:row>
      <xdr:rowOff>9030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25557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160299</xdr:rowOff>
    </xdr:from>
    <xdr:to>
      <xdr:col>72</xdr:col>
      <xdr:colOff>38100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73355</xdr:rowOff>
    </xdr:from>
    <xdr:to>
      <xdr:col>67</xdr:col>
      <xdr:colOff>101600</xdr:colOff>
      <xdr:row>79</xdr:row>
      <xdr:rowOff>3505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20032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65898</xdr:rowOff>
    </xdr:from>
    <xdr:to>
      <xdr:col>85</xdr:col>
      <xdr:colOff>127000</xdr:colOff>
      <xdr:row>96</xdr:row>
      <xdr:rowOff>116365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25098"/>
          <a:ext cx="83820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116365</xdr:rowOff>
    </xdr:from>
    <xdr:to>
      <xdr:col>81</xdr:col>
      <xdr:colOff>50800</xdr:colOff>
      <xdr:row>96</xdr:row>
      <xdr:rowOff>134936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75565"/>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67759</xdr:rowOff>
    </xdr:from>
    <xdr:to>
      <xdr:col>81</xdr:col>
      <xdr:colOff>101600</xdr:colOff>
      <xdr:row>95</xdr:row>
      <xdr:rowOff>169359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14436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134936</xdr:rowOff>
    </xdr:from>
    <xdr:to>
      <xdr:col>76</xdr:col>
      <xdr:colOff>114300</xdr:colOff>
      <xdr:row>96</xdr:row>
      <xdr:rowOff>153819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9413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53220</xdr:rowOff>
    </xdr:from>
    <xdr:to>
      <xdr:col>76</xdr:col>
      <xdr:colOff>165100</xdr:colOff>
      <xdr:row>95</xdr:row>
      <xdr:rowOff>154820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171347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116008</xdr:rowOff>
    </xdr:from>
    <xdr:to>
      <xdr:col>71</xdr:col>
      <xdr:colOff>177800</xdr:colOff>
      <xdr:row>96</xdr:row>
      <xdr:rowOff>153819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75208"/>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86697</xdr:rowOff>
    </xdr:from>
    <xdr:to>
      <xdr:col>72</xdr:col>
      <xdr:colOff>38100</xdr:colOff>
      <xdr:row>96</xdr:row>
      <xdr:rowOff>16847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3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33374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71673</xdr:rowOff>
    </xdr:from>
    <xdr:to>
      <xdr:col>67</xdr:col>
      <xdr:colOff>101600</xdr:colOff>
      <xdr:row>96</xdr:row>
      <xdr:rowOff>1823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3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18350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15098</xdr:rowOff>
    </xdr:from>
    <xdr:to>
      <xdr:col>85</xdr:col>
      <xdr:colOff>177800</xdr:colOff>
      <xdr:row>96</xdr:row>
      <xdr:rowOff>116698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164975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5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65565</xdr:rowOff>
    </xdr:from>
    <xdr:to>
      <xdr:col>81</xdr:col>
      <xdr:colOff>101600</xdr:colOff>
      <xdr:row>96</xdr:row>
      <xdr:rowOff>167165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158292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84136</xdr:rowOff>
    </xdr:from>
    <xdr:to>
      <xdr:col>76</xdr:col>
      <xdr:colOff>165100</xdr:colOff>
      <xdr:row>97</xdr:row>
      <xdr:rowOff>14286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103019</xdr:rowOff>
    </xdr:from>
    <xdr:to>
      <xdr:col>72</xdr:col>
      <xdr:colOff>38100</xdr:colOff>
      <xdr:row>97</xdr:row>
      <xdr:rowOff>33169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24296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65208</xdr:rowOff>
    </xdr:from>
    <xdr:to>
      <xdr:col>67</xdr:col>
      <xdr:colOff>101600</xdr:colOff>
      <xdr:row>96</xdr:row>
      <xdr:rowOff>166808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157935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132987</xdr:rowOff>
    </xdr:from>
    <xdr:to>
      <xdr:col>112</xdr:col>
      <xdr:colOff>38100</xdr:colOff>
      <xdr:row>39</xdr:row>
      <xdr:rowOff>63137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4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79664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2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47752</xdr:rowOff>
    </xdr:from>
    <xdr:to>
      <xdr:col>107</xdr:col>
      <xdr:colOff>101600</xdr:colOff>
      <xdr:row>39</xdr:row>
      <xdr:rowOff>149352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165879</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47752</xdr:rowOff>
    </xdr:from>
    <xdr:to>
      <xdr:col>102</xdr:col>
      <xdr:colOff>165100</xdr:colOff>
      <xdr:row>39</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165879</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47099</xdr:rowOff>
    </xdr:from>
    <xdr:to>
      <xdr:col>98</xdr:col>
      <xdr:colOff>38100</xdr:colOff>
      <xdr:row>39</xdr:row>
      <xdr:rowOff>148699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165226</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08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あたり６５，０７１円であり、前年度と比較し、１８，３８５円の増となった。公債費は、住民一人あたり４５，５７１円であり、前年度と比較し、５，５１９円の増となった。これらは、スマートインターチェンジ建設関連事業にかかる償還がはじまったことによりしばらくは高止まり傾向となる。全体的に見ても、類似団体と比較してコストも低コストでの運用であるといえるが、今後についても、低コストでの運用に引き続き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財源不足を補うべく経常的に取り崩し、残高が大きく減少していたが、徐々に回復しつつある。実質収支については、財政調整基金の取崩しがあるため黒字となっているが、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普通会計に含まれる児童発達支援事業特別会計は赤字額が計上されているが、普通会計としては黒字である。全会計とも黒字化にて推移している。今後も、引き続き健全化に努める。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元利償還金については、一時減少傾向にあったが、令和元年度からは増加傾向にある。今後も増加する見込みである。</a:t>
          </a:r>
        </a:p>
        <a:p>
          <a:r>
            <a:rPr kumimoji="1" lang="ja-JP" altLang="en-US" sz="1400">
              <a:latin typeface="ＭＳ ゴシック" pitchFamily="49" charset="-128"/>
              <a:ea typeface="ＭＳ ゴシック" pitchFamily="49" charset="-128"/>
            </a:rPr>
            <a:t>　公営企業債の元利償還金に対する繰入金が増加傾向にある。</a:t>
          </a:r>
        </a:p>
        <a:p>
          <a:r>
            <a:rPr kumimoji="1" lang="ja-JP" altLang="en-US" sz="1400">
              <a:latin typeface="ＭＳ ゴシック" pitchFamily="49" charset="-128"/>
              <a:ea typeface="ＭＳ ゴシック" pitchFamily="49" charset="-128"/>
            </a:rPr>
            <a:t>　今後も高止まりの傾向が続くことが見込まれる。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将来負担額（Ａ）のうち、一般会計等に係る地方債残高が、７７百万円減少した。充当可能財源等（Ｂ）のうち、充当可能基金が２９６百円増加、基準財政算入見込額が４４３百万円の減少となった。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以上のことから将来負担比率の分子は前年度対比で２７百万円の減となった。</a:t>
          </a:r>
        </a:p>
        <a:p>
          <a:r>
            <a:rPr kumimoji="1" lang="ja-JP" altLang="en-US" sz="1400">
              <a:latin typeface="ＭＳ ゴシック" pitchFamily="49" charset="-128"/>
              <a:ea typeface="ＭＳ ゴシック" pitchFamily="49" charset="-128"/>
            </a:rPr>
            <a:t>　今後は、スマートインターチェンジなどの大型事業が終了したため、将来の負担額軽減のため、必要な限り地方債発行を抑え、健全な財政運営を維持して行きたい。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の落ち込みを補うべく、２６０百万円取り崩した。経費節減に向けた全庁的な取り組み、コロナの影響による事業の見直しや中止により、９８百万円、決算剰余金により２１３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総合体育館備品購入のため、ふるさと基金６百万円を取り崩したが、ふるさと寄附金の申し込み増加により、６６百万円積み立てした。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結果として基金全体が１９８百万円増加した。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財政調整基金については、早期に１０億円程度までの積み立てに努める。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減債基金については、財政調整基金が１０億円積み立てした後に積み立て行う。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ふるさと基金については、返礼品の充実をはかり、ふるさと寄附金の増額を目指し、基金積み立てを行う。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ふるさと基金：ふるさと寄附金を受けて、まちづくりに活用する。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地域福祉基金：地域振興事業の円滑な推進にあてるため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ふるさと農村活性化基金：土地改良施設等の利活用に係る集落共同活動を支援し、農村の活性化を図るため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森林環境譲与税基金：植樹や木材利用の促進、普及啓発等に関する施策の財源に充てるため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教育振興基金：教育の振興及び充実を図るため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ふるさと基金：ふるさと寄附金申し込み数の増による。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森林環境譲与税基金：森林環境譲与税の受け入れにより１百万円積み立てした。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ふるさと基金：ふるさと納税の返礼品の見直しや、ＰＲを行う。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地域福祉基金：地域振興事業にあたるため、現状の基金を維持する。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ふるさと農村活性化基金：土地改良事業にあてるため、現状の基金を維持する。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森林環境譲与税基金：公共施設整備事業等での木材利用にあてる。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教育振興基金：教育振興費にあてるため、現状の基金を維持する。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の落ち込みを補うべく、２６０百万円取り崩した。経費節減に向けた全庁的な取り組み、コロナの影響による事業の見直しや中止により、９８百万円、決算剰余金により２１３百万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災害等へ備えるため、早期に１０億円までの積み立てることとしている。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令和３年度普通交付税の再算定により臨時財政対策債を償還するための基金の積立てに要する経費を措置するため、令和３年度の普通交付税「臨時財政対策債償還基金費」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千円増額交付されたため、積み立てを行った。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減債基金については、財政調整基金が１０億円積み立てした後に積み立て行う。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846E48-AD42-4D06-A8E0-B9DA52734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A0765D-F58C-41AF-81D1-78FB4E341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C92DC29-8FB7-44E2-94F4-282E58ABE99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F7FD34B-F1A2-49BB-8EEC-9558FB73AB6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18FE337-067D-468D-9FC8-497FAA32FE4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18F0365-2068-41DF-9A0D-233186194C3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6D6D31-5D8B-4975-B324-A718AD4325F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76F7934-DF4C-4DA8-B313-44B76DBA5D3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0779EB4-0C00-4730-B550-929167443BD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C9C04A9-F433-4967-BF49-B46192ABAD5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0D995F5-31DE-4998-857E-7AC098D9DD7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542FF60-C9C4-4E89-B997-E27916F1DEB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4DFD9E7-3602-4E5F-BCE4-94DA2C79415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925B45-B978-4922-AECC-2B0229C42D4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99C5888-8C14-4951-8487-FB1E2A52D2A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7963896-17F8-43FB-90DF-19E4DF02CB2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E5B19FD-9224-40E0-804B-3A265D1604A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E073FE4-C494-42EC-87A6-677F823B51B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8CFB74D-9A27-43B6-9850-89B3569C30D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0B1D7A2-FDC5-4934-9194-5154FD5375A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B1B19BB-3F1B-4C88-AE2F-3A549F7F501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F635FB5-D0ED-4746-B5F6-C0FF0ACD3CC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6CD6EE1-61B8-4110-9F66-03EC1B017EA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DC48C59-BA57-4768-BC8F-F9843D59D62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3714116-D1A1-4139-9D44-F64CA850F42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B4BE642-1FC9-46BF-AFAC-478F975F8E9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2927553-1FE2-4217-A128-D6836CF196F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4782E3C-DC6D-4AB0-B429-BA8FE6685DB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B2FF225-9169-4CB0-91AA-CFE1A65A3BB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880C107-028B-4750-A0BD-74F6B620919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96F506A-0060-4E28-B131-855A52E1609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602E6EA-C350-4210-BFE7-4A45BA0618C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3AC19B5-5570-4B41-9EDD-3381D25905A1}"/>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185888E-2C1A-4AED-9B15-62B461CF9F9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ECF08CB-78ED-4185-AE0A-7C3E8CB08E7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68F4550-E3D4-40C3-AB78-62AF0DFB941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6F6565-10B3-4C8F-A954-B6ACD00F446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D9A236F-D8FE-49E0-90B7-1D9E51F1645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646C65D-E52C-4D4A-94FE-A54AD227BC0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2C57648-77E6-4866-A72A-69A452F401F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FA8D57C-27F7-48C4-B21C-9F22240204C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965F162-7021-4D05-B2F0-305584B3137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CF37AB1-1651-44A1-A677-46DD0A9C533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4534F56-E4AE-4DE6-8D15-835983A8F39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8B99876-6ADA-4DEE-9492-B4D52633ECD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D7ADEFF-D38E-438A-985D-ED8773DF991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1D71572-9251-4B07-ABD8-1046F55BF90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有形固定資産原価償却率は、類似団体や県平均よりやや高い。平成</a:t>
          </a:r>
          <a:r>
            <a:rPr kumimoji="1" lang="en-US" altLang="ja-JP" sz="1100">
              <a:latin typeface="+mn-ea"/>
              <a:ea typeface="+mn-ea"/>
            </a:rPr>
            <a:t>28</a:t>
          </a:r>
          <a:r>
            <a:rPr kumimoji="1" lang="ja-JP" altLang="en-US" sz="1100">
              <a:latin typeface="+mn-ea"/>
              <a:ea typeface="+mn-ea"/>
            </a:rPr>
            <a:t>年度に策定、令和</a:t>
          </a:r>
          <a:r>
            <a:rPr kumimoji="1" lang="en-US" altLang="ja-JP" sz="1100">
              <a:latin typeface="+mn-ea"/>
              <a:ea typeface="+mn-ea"/>
            </a:rPr>
            <a:t>3</a:t>
          </a:r>
          <a:r>
            <a:rPr kumimoji="1" lang="ja-JP" altLang="en-US" sz="1100">
              <a:latin typeface="+mn-ea"/>
              <a:ea typeface="+mn-ea"/>
            </a:rPr>
            <a:t>年度に改訂した公共施設等総合管理計画において、令和</a:t>
          </a:r>
          <a:r>
            <a:rPr kumimoji="1" lang="en-US" altLang="ja-JP" sz="1100">
              <a:latin typeface="+mn-ea"/>
              <a:ea typeface="+mn-ea"/>
            </a:rPr>
            <a:t>13</a:t>
          </a:r>
          <a:r>
            <a:rPr kumimoji="1" lang="ja-JP" altLang="en-US" sz="1100">
              <a:latin typeface="+mn-ea"/>
              <a:ea typeface="+mn-ea"/>
            </a:rPr>
            <a:t>年度末までに施設保有量</a:t>
          </a:r>
          <a:r>
            <a:rPr kumimoji="1" lang="en-US" altLang="ja-JP" sz="1100">
              <a:latin typeface="+mn-ea"/>
              <a:ea typeface="+mn-ea"/>
            </a:rPr>
            <a:t>30</a:t>
          </a:r>
          <a:r>
            <a:rPr kumimoji="1" lang="ja-JP" altLang="en-US" sz="1100">
              <a:latin typeface="+mn-ea"/>
              <a:ea typeface="+mn-ea"/>
            </a:rPr>
            <a:t>％削減を掲げて、施設の統合・複合化を進めている。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29D6F64-203D-446D-9B9A-41EF2E59F7A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BE3E0E7-B53F-4768-89A9-D485A74EE70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885252D-FB47-4123-A9B1-F26137C5776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33722E4-0000-4D79-B784-652A117524C5}"/>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85BA6B8-8E1A-4A6F-8F94-888F01B1D15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3844FE5-D0DE-4F18-A619-40AB621AECD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3020556-C80F-49DD-A3B7-1D6F44DD564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77FBA2B-428B-48E4-89E3-322185861D8C}"/>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997A350-E377-4B51-8D7F-380660C5AD77}"/>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E5629D9-113A-4717-94F7-2159F5624EE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596A5D2-1EF6-4B50-89D4-8D47FE039DBF}"/>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416AB1C-61B2-42B8-AB86-79F99A00615A}"/>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C2E20BB2-C498-40A8-BF07-18F9F5C1DC0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6256CB7-D79E-4DE4-B58E-9B86AE146E9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3E463A9-3097-4F04-B3DC-01D0107819B9}"/>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57F934A-E2A4-49CB-BAF1-8BBDC0E99AB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A6DEF32-476B-42F9-A771-26A5EDFD5FC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FDAC650-F65E-43BF-BA78-ADAC769B3C6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6AF5EB8-F9F4-4EBC-8944-28F48E2FD85D}"/>
            </a:ext>
          </a:extLst>
        </xdr:cNvPr>
        <xdr:cNvCxnSpPr/>
      </xdr:nvCxnSpPr>
      <xdr:spPr>
        <a:xfrm flipV="1">
          <a:off x="4760595" y="4409712"/>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6FAF37EB-C045-4E55-B4BE-E8C928E21694}"/>
            </a:ext>
          </a:extLst>
        </xdr:cNvPr>
        <xdr:cNvSpPr txBox="1"/>
      </xdr:nvSpPr>
      <xdr:spPr>
        <a:xfrm>
          <a:off x="4813300" y="58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94CE2242-8E34-4BD3-8BDC-6CA0E8D3049B}"/>
            </a:ext>
          </a:extLst>
        </xdr:cNvPr>
        <xdr:cNvCxnSpPr/>
      </xdr:nvCxnSpPr>
      <xdr:spPr>
        <a:xfrm>
          <a:off x="4673600" y="587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6DBA78A8-192B-44B9-BC30-1FF2FC08CA54}"/>
            </a:ext>
          </a:extLst>
        </xdr:cNvPr>
        <xdr:cNvSpPr txBox="1"/>
      </xdr:nvSpPr>
      <xdr:spPr>
        <a:xfrm>
          <a:off x="4813300" y="418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DFDF0131-149D-4C25-9230-4C92952B18B4}"/>
            </a:ext>
          </a:extLst>
        </xdr:cNvPr>
        <xdr:cNvCxnSpPr/>
      </xdr:nvCxnSpPr>
      <xdr:spPr>
        <a:xfrm>
          <a:off x="4673600" y="44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69E6BF9A-83A2-4BCB-A3DE-0BD148D2F9D1}"/>
            </a:ext>
          </a:extLst>
        </xdr:cNvPr>
        <xdr:cNvSpPr txBox="1"/>
      </xdr:nvSpPr>
      <xdr:spPr>
        <a:xfrm>
          <a:off x="4813300" y="4996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806E2333-F60D-496A-8108-25FA0F800881}"/>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D10813E8-51FC-4E15-A9FD-C737C783B1F1}"/>
            </a:ext>
          </a:extLst>
        </xdr:cNvPr>
        <xdr:cNvSpPr/>
      </xdr:nvSpPr>
      <xdr:spPr>
        <a:xfrm>
          <a:off x="40005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A892934F-D39E-47BC-851A-183924321261}"/>
            </a:ext>
          </a:extLst>
        </xdr:cNvPr>
        <xdr:cNvSpPr/>
      </xdr:nvSpPr>
      <xdr:spPr>
        <a:xfrm>
          <a:off x="3238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99332</xdr:rowOff>
    </xdr:from>
    <xdr:to>
      <xdr:col>11</xdr:col>
      <xdr:colOff>187325</xdr:colOff>
      <xdr:row>30</xdr:row>
      <xdr:rowOff>29482</xdr:rowOff>
    </xdr:to>
    <xdr:sp macro="" textlink="">
      <xdr:nvSpPr>
        <xdr:cNvPr id="76" name="フローチャート: 判断 75">
          <a:extLst>
            <a:ext uri="{FF2B5EF4-FFF2-40B4-BE49-F238E27FC236}">
              <a16:creationId xmlns:a16="http://schemas.microsoft.com/office/drawing/2014/main" id="{AC6A7B96-B88E-455A-BF15-7BD69F3649A1}"/>
            </a:ext>
          </a:extLst>
        </xdr:cNvPr>
        <xdr:cNvSpPr/>
      </xdr:nvSpPr>
      <xdr:spPr>
        <a:xfrm>
          <a:off x="2476500" y="507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49983</xdr:rowOff>
    </xdr:from>
    <xdr:to>
      <xdr:col>7</xdr:col>
      <xdr:colOff>187325</xdr:colOff>
      <xdr:row>29</xdr:row>
      <xdr:rowOff>151583</xdr:rowOff>
    </xdr:to>
    <xdr:sp macro="" textlink="">
      <xdr:nvSpPr>
        <xdr:cNvPr id="77" name="フローチャート: 判断 76">
          <a:extLst>
            <a:ext uri="{FF2B5EF4-FFF2-40B4-BE49-F238E27FC236}">
              <a16:creationId xmlns:a16="http://schemas.microsoft.com/office/drawing/2014/main" id="{6A664727-D241-44C6-8087-50A5443BE8FC}"/>
            </a:ext>
          </a:extLst>
        </xdr:cNvPr>
        <xdr:cNvSpPr/>
      </xdr:nvSpPr>
      <xdr:spPr>
        <a:xfrm>
          <a:off x="1714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2468AF8-3207-46A4-98E4-39B46300059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E792D4C-DDD4-421F-9EC6-08DD81835EA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8EDE838-1256-419F-97CC-E7376003F1F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5242031-3A1F-4F44-AEE7-922BB9AACDD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5162D53-9A5C-412F-935E-A16B388F29C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a:extLst>
            <a:ext uri="{FF2B5EF4-FFF2-40B4-BE49-F238E27FC236}">
              <a16:creationId xmlns:a16="http://schemas.microsoft.com/office/drawing/2014/main" id="{B97E105F-C304-46DE-9A12-49001FC4CAA5}"/>
            </a:ext>
          </a:extLst>
        </xdr:cNvPr>
        <xdr:cNvSpPr/>
      </xdr:nvSpPr>
      <xdr:spPr>
        <a:xfrm>
          <a:off x="47117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4" name="有形固定資産減価償却率該当値テキスト">
          <a:extLst>
            <a:ext uri="{FF2B5EF4-FFF2-40B4-BE49-F238E27FC236}">
              <a16:creationId xmlns:a16="http://schemas.microsoft.com/office/drawing/2014/main" id="{94009ACF-BF71-42F2-89C7-1700A5D27F35}"/>
            </a:ext>
          </a:extLst>
        </xdr:cNvPr>
        <xdr:cNvSpPr txBox="1"/>
      </xdr:nvSpPr>
      <xdr:spPr>
        <a:xfrm>
          <a:off x="4813300"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5" name="楕円 84">
          <a:extLst>
            <a:ext uri="{FF2B5EF4-FFF2-40B4-BE49-F238E27FC236}">
              <a16:creationId xmlns:a16="http://schemas.microsoft.com/office/drawing/2014/main" id="{D99843D1-9056-4F07-9A52-AB2DF6D56F46}"/>
            </a:ext>
          </a:extLst>
        </xdr:cNvPr>
        <xdr:cNvSpPr/>
      </xdr:nvSpPr>
      <xdr:spPr>
        <a:xfrm>
          <a:off x="4000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139065</xdr:rowOff>
    </xdr:to>
    <xdr:cxnSp macro="">
      <xdr:nvCxnSpPr>
        <xdr:cNvPr id="86" name="直線コネクタ 85">
          <a:extLst>
            <a:ext uri="{FF2B5EF4-FFF2-40B4-BE49-F238E27FC236}">
              <a16:creationId xmlns:a16="http://schemas.microsoft.com/office/drawing/2014/main" id="{7385CA1A-D064-4300-B7A5-330F56787C42}"/>
            </a:ext>
          </a:extLst>
        </xdr:cNvPr>
        <xdr:cNvCxnSpPr/>
      </xdr:nvCxnSpPr>
      <xdr:spPr>
        <a:xfrm>
          <a:off x="4051300" y="523938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154849</xdr:rowOff>
    </xdr:from>
    <xdr:to>
      <xdr:col>15</xdr:col>
      <xdr:colOff>187325</xdr:colOff>
      <xdr:row>30</xdr:row>
      <xdr:rowOff>84999</xdr:rowOff>
    </xdr:to>
    <xdr:sp macro="" textlink="">
      <xdr:nvSpPr>
        <xdr:cNvPr id="87" name="楕円 86">
          <a:extLst>
            <a:ext uri="{FF2B5EF4-FFF2-40B4-BE49-F238E27FC236}">
              <a16:creationId xmlns:a16="http://schemas.microsoft.com/office/drawing/2014/main" id="{D1C14EC1-E7D1-4296-9C4F-DAEAD3AD7D28}"/>
            </a:ext>
          </a:extLst>
        </xdr:cNvPr>
        <xdr:cNvSpPr/>
      </xdr:nvSpPr>
      <xdr:spPr>
        <a:xfrm>
          <a:off x="3238500" y="51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95885</xdr:rowOff>
    </xdr:to>
    <xdr:cxnSp macro="">
      <xdr:nvCxnSpPr>
        <xdr:cNvPr id="88" name="直線コネクタ 87">
          <a:extLst>
            <a:ext uri="{FF2B5EF4-FFF2-40B4-BE49-F238E27FC236}">
              <a16:creationId xmlns:a16="http://schemas.microsoft.com/office/drawing/2014/main" id="{84647349-31B4-4D70-B986-7342C1A2607D}"/>
            </a:ext>
          </a:extLst>
        </xdr:cNvPr>
        <xdr:cNvCxnSpPr/>
      </xdr:nvCxnSpPr>
      <xdr:spPr>
        <a:xfrm>
          <a:off x="3289300" y="5177699"/>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89" name="n_1aveValue有形固定資産減価償却率">
          <a:extLst>
            <a:ext uri="{FF2B5EF4-FFF2-40B4-BE49-F238E27FC236}">
              <a16:creationId xmlns:a16="http://schemas.microsoft.com/office/drawing/2014/main" id="{1E1D66A0-C2B0-471D-8090-8B76AB67FF9F}"/>
            </a:ext>
          </a:extLst>
        </xdr:cNvPr>
        <xdr:cNvSpPr txBox="1"/>
      </xdr:nvSpPr>
      <xdr:spPr>
        <a:xfrm>
          <a:off x="3836044" y="48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0" name="n_2aveValue有形固定資産減価償却率">
          <a:extLst>
            <a:ext uri="{FF2B5EF4-FFF2-40B4-BE49-F238E27FC236}">
              <a16:creationId xmlns:a16="http://schemas.microsoft.com/office/drawing/2014/main" id="{EAACDF97-BB43-43D7-9106-0425EE752792}"/>
            </a:ext>
          </a:extLst>
        </xdr:cNvPr>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91" name="n_3aveValue有形固定資産減価償却率">
          <a:extLst>
            <a:ext uri="{FF2B5EF4-FFF2-40B4-BE49-F238E27FC236}">
              <a16:creationId xmlns:a16="http://schemas.microsoft.com/office/drawing/2014/main" id="{7DF3BC2E-002E-433A-9016-D50B2CF57458}"/>
            </a:ext>
          </a:extLst>
        </xdr:cNvPr>
        <xdr:cNvSpPr txBox="1"/>
      </xdr:nvSpPr>
      <xdr:spPr>
        <a:xfrm>
          <a:off x="2324744"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168110</xdr:rowOff>
    </xdr:from>
    <xdr:ext cx="405111" cy="259045"/>
    <xdr:sp macro="" textlink="">
      <xdr:nvSpPr>
        <xdr:cNvPr id="92" name="n_4aveValue有形固定資産減価償却率">
          <a:extLst>
            <a:ext uri="{FF2B5EF4-FFF2-40B4-BE49-F238E27FC236}">
              <a16:creationId xmlns:a16="http://schemas.microsoft.com/office/drawing/2014/main" id="{8BB1CB5D-C5AA-46A7-8C06-2C915FDC7789}"/>
            </a:ext>
          </a:extLst>
        </xdr:cNvPr>
        <xdr:cNvSpPr txBox="1"/>
      </xdr:nvSpPr>
      <xdr:spPr>
        <a:xfrm>
          <a:off x="1562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93" name="n_1mainValue有形固定資産減価償却率">
          <a:extLst>
            <a:ext uri="{FF2B5EF4-FFF2-40B4-BE49-F238E27FC236}">
              <a16:creationId xmlns:a16="http://schemas.microsoft.com/office/drawing/2014/main" id="{AFBFEC6B-AED9-4343-B8D6-365D115E8DBD}"/>
            </a:ext>
          </a:extLst>
        </xdr:cNvPr>
        <xdr:cNvSpPr txBox="1"/>
      </xdr:nvSpPr>
      <xdr:spPr>
        <a:xfrm>
          <a:off x="38360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76126</xdr:rowOff>
    </xdr:from>
    <xdr:ext cx="405111" cy="259045"/>
    <xdr:sp macro="" textlink="">
      <xdr:nvSpPr>
        <xdr:cNvPr id="94" name="n_2mainValue有形固定資産減価償却率">
          <a:extLst>
            <a:ext uri="{FF2B5EF4-FFF2-40B4-BE49-F238E27FC236}">
              <a16:creationId xmlns:a16="http://schemas.microsoft.com/office/drawing/2014/main" id="{E7C5FE9F-5370-4742-9C8D-D127F489D437}"/>
            </a:ext>
          </a:extLst>
        </xdr:cNvPr>
        <xdr:cNvSpPr txBox="1"/>
      </xdr:nvSpPr>
      <xdr:spPr>
        <a:xfrm>
          <a:off x="3086744" y="52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FCBAE4D-4E1E-4A12-8180-4994AC1548F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4A7D27C2-7B1D-43BF-AC34-8FBA4E86D6A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670D9C42-F8AF-4C7A-A9C9-A18B2E2ED5C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31F54D5-81D2-40D0-84BC-54CF917B16E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32627E01-5824-46DF-85C4-97AD635A6C2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A36EA3D4-CA42-4E5A-B080-89F7ABD3FBA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125EC186-56DE-49FB-B502-F7947C2BD3A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A3823564-4F9A-4472-ADD5-9D1B64B1D49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FCC4CA51-F21E-4FED-849C-FEF6B54CA03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C9B16515-82A8-47B6-AB91-7F48F888921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E565878-0408-4726-AA9B-F5F160B8A2A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56C3486E-B04C-45DE-9003-BDCF50042C9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E88DC0DB-F398-4DBC-AC67-2B3F9BB38D6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債務償還比率は徐々に低下している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県平均と比較して高い。要因として、</a:t>
          </a:r>
          <a:r>
            <a:rPr kumimoji="1" lang="ja-JP" altLang="en-US" sz="1100">
              <a:solidFill>
                <a:schemeClr val="dk1"/>
              </a:solidFill>
              <a:effectLst/>
              <a:latin typeface="+mn-lt"/>
              <a:ea typeface="+mn-ea"/>
              <a:cs typeface="+mn-cs"/>
            </a:rPr>
            <a:t>安八</a:t>
          </a:r>
          <a:r>
            <a:rPr kumimoji="1" lang="ja-JP" altLang="ja-JP" sz="1100">
              <a:solidFill>
                <a:schemeClr val="dk1"/>
              </a:solidFill>
              <a:effectLst/>
              <a:latin typeface="+mn-lt"/>
              <a:ea typeface="+mn-ea"/>
              <a:cs typeface="+mn-cs"/>
            </a:rPr>
            <a:t>スマートインターチェンジ建設</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、小中学校の大規模改修</a:t>
          </a:r>
          <a:r>
            <a:rPr kumimoji="1" lang="ja-JP" altLang="ja-JP" sz="1100">
              <a:solidFill>
                <a:schemeClr val="dk1"/>
              </a:solidFill>
              <a:effectLst/>
              <a:latin typeface="+mn-lt"/>
              <a:ea typeface="+mn-ea"/>
              <a:cs typeface="+mn-cs"/>
            </a:rPr>
            <a:t>などによる借り入れが続いたことがあげられる。今後は、新規発行と返済のバランスを考慮し健全な財政運営に努める。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72752571-B861-4F93-B883-4C4A43FAC70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9B91499F-95E3-4744-9CF3-BF6C49C3EF5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833A6DD9-1910-4349-94C3-5D4B0508F67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324E3CD8-CD2B-4015-A768-4B5070982B6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A208E51C-0320-4270-8FA7-EE733A3477E6}"/>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56A7613C-E05A-4C01-9E85-065EE6C6A5A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B5E60964-27B3-456B-AB7B-87D2667639B6}"/>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AC353865-42DA-4F5A-AE7A-C1E5D7CC163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4356FD4-185D-406A-B050-952B12207352}"/>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4CD6BFF2-E385-41EF-94E1-06E1BD3803DE}"/>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ECF0888F-9587-4A06-A557-F6104435C116}"/>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EB387180-73C9-41D3-B37F-37D536F3C05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0D8E312B-E688-48FF-BB68-EACADB8DA9E3}"/>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2F1A487F-946A-4DD5-8BDD-BCD02F9126D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83FC4770-78ED-4863-89DE-77017652A3B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3" name="直線コネクタ 122">
          <a:extLst>
            <a:ext uri="{FF2B5EF4-FFF2-40B4-BE49-F238E27FC236}">
              <a16:creationId xmlns:a16="http://schemas.microsoft.com/office/drawing/2014/main" id="{7AB7434D-A6F3-4E8C-8B9A-6A31E49AD3BB}"/>
            </a:ext>
          </a:extLst>
        </xdr:cNvPr>
        <xdr:cNvCxnSpPr/>
      </xdr:nvCxnSpPr>
      <xdr:spPr>
        <a:xfrm flipV="1">
          <a:off x="14793595" y="4541308"/>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24" name="債務償還比率最小値テキスト">
          <a:extLst>
            <a:ext uri="{FF2B5EF4-FFF2-40B4-BE49-F238E27FC236}">
              <a16:creationId xmlns:a16="http://schemas.microsoft.com/office/drawing/2014/main" id="{1255E89F-D102-42D4-8AEC-960EBFD6B1E9}"/>
            </a:ext>
          </a:extLst>
        </xdr:cNvPr>
        <xdr:cNvSpPr txBox="1"/>
      </xdr:nvSpPr>
      <xdr:spPr>
        <a:xfrm>
          <a:off x="14846300" y="5784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25" name="直線コネクタ 124">
          <a:extLst>
            <a:ext uri="{FF2B5EF4-FFF2-40B4-BE49-F238E27FC236}">
              <a16:creationId xmlns:a16="http://schemas.microsoft.com/office/drawing/2014/main" id="{A00DADD6-1744-4C5B-A406-C64E5E0F3CE4}"/>
            </a:ext>
          </a:extLst>
        </xdr:cNvPr>
        <xdr:cNvCxnSpPr/>
      </xdr:nvCxnSpPr>
      <xdr:spPr>
        <a:xfrm>
          <a:off x="14706600" y="578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0CEB4CB3-9F96-4608-9A7B-39A42C4129D2}"/>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213043F2-9765-4160-A172-2DAFE8068BA2}"/>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28" name="債務償還比率平均値テキスト">
          <a:extLst>
            <a:ext uri="{FF2B5EF4-FFF2-40B4-BE49-F238E27FC236}">
              <a16:creationId xmlns:a16="http://schemas.microsoft.com/office/drawing/2014/main" id="{57B630C2-6030-405F-A3CE-C443C84AE631}"/>
            </a:ext>
          </a:extLst>
        </xdr:cNvPr>
        <xdr:cNvSpPr txBox="1"/>
      </xdr:nvSpPr>
      <xdr:spPr>
        <a:xfrm>
          <a:off x="14846300" y="484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29" name="フローチャート: 判断 128">
          <a:extLst>
            <a:ext uri="{FF2B5EF4-FFF2-40B4-BE49-F238E27FC236}">
              <a16:creationId xmlns:a16="http://schemas.microsoft.com/office/drawing/2014/main" id="{E4897536-6036-49C9-8B12-2D0C794789EB}"/>
            </a:ext>
          </a:extLst>
        </xdr:cNvPr>
        <xdr:cNvSpPr/>
      </xdr:nvSpPr>
      <xdr:spPr>
        <a:xfrm>
          <a:off x="14744700" y="49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152964</xdr:rowOff>
    </xdr:from>
    <xdr:to>
      <xdr:col>72</xdr:col>
      <xdr:colOff>123825</xdr:colOff>
      <xdr:row>30</xdr:row>
      <xdr:rowOff>83114</xdr:rowOff>
    </xdr:to>
    <xdr:sp macro="" textlink="">
      <xdr:nvSpPr>
        <xdr:cNvPr id="130" name="フローチャート: 判断 129">
          <a:extLst>
            <a:ext uri="{FF2B5EF4-FFF2-40B4-BE49-F238E27FC236}">
              <a16:creationId xmlns:a16="http://schemas.microsoft.com/office/drawing/2014/main" id="{9E648E50-C502-41DE-8836-0E34F6CD4326}"/>
            </a:ext>
          </a:extLst>
        </xdr:cNvPr>
        <xdr:cNvSpPr/>
      </xdr:nvSpPr>
      <xdr:spPr>
        <a:xfrm>
          <a:off x="140335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31" name="フローチャート: 判断 130">
          <a:extLst>
            <a:ext uri="{FF2B5EF4-FFF2-40B4-BE49-F238E27FC236}">
              <a16:creationId xmlns:a16="http://schemas.microsoft.com/office/drawing/2014/main" id="{30C8CBFF-50D0-48BF-B677-E9EEB8CB538A}"/>
            </a:ext>
          </a:extLst>
        </xdr:cNvPr>
        <xdr:cNvSpPr/>
      </xdr:nvSpPr>
      <xdr:spPr>
        <a:xfrm>
          <a:off x="13271500" y="510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32" name="フローチャート: 判断 131">
          <a:extLst>
            <a:ext uri="{FF2B5EF4-FFF2-40B4-BE49-F238E27FC236}">
              <a16:creationId xmlns:a16="http://schemas.microsoft.com/office/drawing/2014/main" id="{897E6C6A-0283-48E7-8561-8814BE5C30FF}"/>
            </a:ext>
          </a:extLst>
        </xdr:cNvPr>
        <xdr:cNvSpPr/>
      </xdr:nvSpPr>
      <xdr:spPr>
        <a:xfrm>
          <a:off x="12509500" y="51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33" name="フローチャート: 判断 132">
          <a:extLst>
            <a:ext uri="{FF2B5EF4-FFF2-40B4-BE49-F238E27FC236}">
              <a16:creationId xmlns:a16="http://schemas.microsoft.com/office/drawing/2014/main" id="{91F1D7F3-8755-4B63-A5E9-7D60FFED55D0}"/>
            </a:ext>
          </a:extLst>
        </xdr:cNvPr>
        <xdr:cNvSpPr/>
      </xdr:nvSpPr>
      <xdr:spPr>
        <a:xfrm>
          <a:off x="11747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FDF8DD9-71B7-485B-A1CA-4C3C4652F6D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3740987-1440-4C9F-8911-F3B2D5A836D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2A03982-64AD-4BEE-8F9B-A22EA4F7389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208CE85-FBDA-4B4B-B368-98B8F99CD98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9F9C568-70AF-4CA8-909B-05BAD5A68B7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54490</xdr:rowOff>
    </xdr:from>
    <xdr:to>
      <xdr:col>76</xdr:col>
      <xdr:colOff>73025</xdr:colOff>
      <xdr:row>29</xdr:row>
      <xdr:rowOff>156090</xdr:rowOff>
    </xdr:to>
    <xdr:sp macro="" textlink="">
      <xdr:nvSpPr>
        <xdr:cNvPr id="139" name="楕円 138">
          <a:extLst>
            <a:ext uri="{FF2B5EF4-FFF2-40B4-BE49-F238E27FC236}">
              <a16:creationId xmlns:a16="http://schemas.microsoft.com/office/drawing/2014/main" id="{D5C4A6DD-FFA1-4C66-9903-E693AD161C74}"/>
            </a:ext>
          </a:extLst>
        </xdr:cNvPr>
        <xdr:cNvSpPr/>
      </xdr:nvSpPr>
      <xdr:spPr>
        <a:xfrm>
          <a:off x="14744700" y="50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32917</xdr:rowOff>
    </xdr:from>
    <xdr:ext cx="469744" cy="259045"/>
    <xdr:sp macro="" textlink="">
      <xdr:nvSpPr>
        <xdr:cNvPr id="140" name="債務償還比率該当値テキスト">
          <a:extLst>
            <a:ext uri="{FF2B5EF4-FFF2-40B4-BE49-F238E27FC236}">
              <a16:creationId xmlns:a16="http://schemas.microsoft.com/office/drawing/2014/main" id="{E938638A-6E31-499A-96B9-08FDA016B2A6}"/>
            </a:ext>
          </a:extLst>
        </xdr:cNvPr>
        <xdr:cNvSpPr txBox="1"/>
      </xdr:nvSpPr>
      <xdr:spPr>
        <a:xfrm>
          <a:off x="14846300" y="500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11141</xdr:rowOff>
    </xdr:from>
    <xdr:to>
      <xdr:col>72</xdr:col>
      <xdr:colOff>123825</xdr:colOff>
      <xdr:row>30</xdr:row>
      <xdr:rowOff>112741</xdr:rowOff>
    </xdr:to>
    <xdr:sp macro="" textlink="">
      <xdr:nvSpPr>
        <xdr:cNvPr id="141" name="楕円 140">
          <a:extLst>
            <a:ext uri="{FF2B5EF4-FFF2-40B4-BE49-F238E27FC236}">
              <a16:creationId xmlns:a16="http://schemas.microsoft.com/office/drawing/2014/main" id="{4EFC5179-B82E-4C69-9750-CD93AFEC40A8}"/>
            </a:ext>
          </a:extLst>
        </xdr:cNvPr>
        <xdr:cNvSpPr/>
      </xdr:nvSpPr>
      <xdr:spPr>
        <a:xfrm>
          <a:off x="14033500" y="51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105290</xdr:rowOff>
    </xdr:from>
    <xdr:to>
      <xdr:col>76</xdr:col>
      <xdr:colOff>22225</xdr:colOff>
      <xdr:row>30</xdr:row>
      <xdr:rowOff>61941</xdr:rowOff>
    </xdr:to>
    <xdr:cxnSp macro="">
      <xdr:nvCxnSpPr>
        <xdr:cNvPr id="142" name="直線コネクタ 141">
          <a:extLst>
            <a:ext uri="{FF2B5EF4-FFF2-40B4-BE49-F238E27FC236}">
              <a16:creationId xmlns:a16="http://schemas.microsoft.com/office/drawing/2014/main" id="{C8CA3834-682C-44F5-8332-5623856357A8}"/>
            </a:ext>
          </a:extLst>
        </xdr:cNvPr>
        <xdr:cNvCxnSpPr/>
      </xdr:nvCxnSpPr>
      <xdr:spPr>
        <a:xfrm flipV="1">
          <a:off x="14084300" y="5077340"/>
          <a:ext cx="711200" cy="1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88865</xdr:rowOff>
    </xdr:from>
    <xdr:to>
      <xdr:col>68</xdr:col>
      <xdr:colOff>123825</xdr:colOff>
      <xdr:row>31</xdr:row>
      <xdr:rowOff>19015</xdr:rowOff>
    </xdr:to>
    <xdr:sp macro="" textlink="">
      <xdr:nvSpPr>
        <xdr:cNvPr id="143" name="楕円 142">
          <a:extLst>
            <a:ext uri="{FF2B5EF4-FFF2-40B4-BE49-F238E27FC236}">
              <a16:creationId xmlns:a16="http://schemas.microsoft.com/office/drawing/2014/main" id="{9551CCDE-9193-4C98-A5F4-811186731149}"/>
            </a:ext>
          </a:extLst>
        </xdr:cNvPr>
        <xdr:cNvSpPr/>
      </xdr:nvSpPr>
      <xdr:spPr>
        <a:xfrm>
          <a:off x="13271500" y="52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61941</xdr:rowOff>
    </xdr:from>
    <xdr:to>
      <xdr:col>72</xdr:col>
      <xdr:colOff>73025</xdr:colOff>
      <xdr:row>30</xdr:row>
      <xdr:rowOff>139665</xdr:rowOff>
    </xdr:to>
    <xdr:cxnSp macro="">
      <xdr:nvCxnSpPr>
        <xdr:cNvPr id="144" name="直線コネクタ 143">
          <a:extLst>
            <a:ext uri="{FF2B5EF4-FFF2-40B4-BE49-F238E27FC236}">
              <a16:creationId xmlns:a16="http://schemas.microsoft.com/office/drawing/2014/main" id="{7114CE64-EF7B-4404-9093-5B3D86211739}"/>
            </a:ext>
          </a:extLst>
        </xdr:cNvPr>
        <xdr:cNvCxnSpPr/>
      </xdr:nvCxnSpPr>
      <xdr:spPr>
        <a:xfrm flipV="1">
          <a:off x="13322300" y="5205441"/>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5814</xdr:rowOff>
    </xdr:from>
    <xdr:to>
      <xdr:col>64</xdr:col>
      <xdr:colOff>123825</xdr:colOff>
      <xdr:row>31</xdr:row>
      <xdr:rowOff>107414</xdr:rowOff>
    </xdr:to>
    <xdr:sp macro="" textlink="">
      <xdr:nvSpPr>
        <xdr:cNvPr id="145" name="楕円 144">
          <a:extLst>
            <a:ext uri="{FF2B5EF4-FFF2-40B4-BE49-F238E27FC236}">
              <a16:creationId xmlns:a16="http://schemas.microsoft.com/office/drawing/2014/main" id="{AC4867C5-297D-4A9C-ADE0-42A57D3E11BF}"/>
            </a:ext>
          </a:extLst>
        </xdr:cNvPr>
        <xdr:cNvSpPr/>
      </xdr:nvSpPr>
      <xdr:spPr>
        <a:xfrm>
          <a:off x="12509500" y="53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139665</xdr:rowOff>
    </xdr:from>
    <xdr:to>
      <xdr:col>68</xdr:col>
      <xdr:colOff>73025</xdr:colOff>
      <xdr:row>31</xdr:row>
      <xdr:rowOff>56614</xdr:rowOff>
    </xdr:to>
    <xdr:cxnSp macro="">
      <xdr:nvCxnSpPr>
        <xdr:cNvPr id="146" name="直線コネクタ 145">
          <a:extLst>
            <a:ext uri="{FF2B5EF4-FFF2-40B4-BE49-F238E27FC236}">
              <a16:creationId xmlns:a16="http://schemas.microsoft.com/office/drawing/2014/main" id="{F3FBB9A1-B821-416E-A5BA-7450A185D47D}"/>
            </a:ext>
          </a:extLst>
        </xdr:cNvPr>
        <xdr:cNvCxnSpPr/>
      </xdr:nvCxnSpPr>
      <xdr:spPr>
        <a:xfrm flipV="1">
          <a:off x="12560300" y="5283165"/>
          <a:ext cx="762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160712</xdr:rowOff>
    </xdr:from>
    <xdr:to>
      <xdr:col>60</xdr:col>
      <xdr:colOff>123825</xdr:colOff>
      <xdr:row>31</xdr:row>
      <xdr:rowOff>90862</xdr:rowOff>
    </xdr:to>
    <xdr:sp macro="" textlink="">
      <xdr:nvSpPr>
        <xdr:cNvPr id="147" name="楕円 146">
          <a:extLst>
            <a:ext uri="{FF2B5EF4-FFF2-40B4-BE49-F238E27FC236}">
              <a16:creationId xmlns:a16="http://schemas.microsoft.com/office/drawing/2014/main" id="{47A0DF86-65BC-4E52-95E2-78F6E7904226}"/>
            </a:ext>
          </a:extLst>
        </xdr:cNvPr>
        <xdr:cNvSpPr/>
      </xdr:nvSpPr>
      <xdr:spPr>
        <a:xfrm>
          <a:off x="11747500" y="53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40062</xdr:rowOff>
    </xdr:from>
    <xdr:to>
      <xdr:col>64</xdr:col>
      <xdr:colOff>73025</xdr:colOff>
      <xdr:row>31</xdr:row>
      <xdr:rowOff>56614</xdr:rowOff>
    </xdr:to>
    <xdr:cxnSp macro="">
      <xdr:nvCxnSpPr>
        <xdr:cNvPr id="148" name="直線コネクタ 147">
          <a:extLst>
            <a:ext uri="{FF2B5EF4-FFF2-40B4-BE49-F238E27FC236}">
              <a16:creationId xmlns:a16="http://schemas.microsoft.com/office/drawing/2014/main" id="{409EB8E0-ECEA-458B-9F24-AB832734ACE6}"/>
            </a:ext>
          </a:extLst>
        </xdr:cNvPr>
        <xdr:cNvCxnSpPr/>
      </xdr:nvCxnSpPr>
      <xdr:spPr>
        <a:xfrm>
          <a:off x="11798300" y="5355012"/>
          <a:ext cx="762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99641</xdr:rowOff>
    </xdr:from>
    <xdr:ext cx="469744" cy="259045"/>
    <xdr:sp macro="" textlink="">
      <xdr:nvSpPr>
        <xdr:cNvPr id="149" name="n_1aveValue債務償還比率">
          <a:extLst>
            <a:ext uri="{FF2B5EF4-FFF2-40B4-BE49-F238E27FC236}">
              <a16:creationId xmlns:a16="http://schemas.microsoft.com/office/drawing/2014/main" id="{2E99FA54-B75C-4436-A98D-41DC6FAD3959}"/>
            </a:ext>
          </a:extLst>
        </xdr:cNvPr>
        <xdr:cNvSpPr txBox="1"/>
      </xdr:nvSpPr>
      <xdr:spPr>
        <a:xfrm>
          <a:off x="13836727" y="490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83449</xdr:rowOff>
    </xdr:from>
    <xdr:ext cx="469744" cy="259045"/>
    <xdr:sp macro="" textlink="">
      <xdr:nvSpPr>
        <xdr:cNvPr id="150" name="n_2aveValue債務償還比率">
          <a:extLst>
            <a:ext uri="{FF2B5EF4-FFF2-40B4-BE49-F238E27FC236}">
              <a16:creationId xmlns:a16="http://schemas.microsoft.com/office/drawing/2014/main" id="{FF89ED3F-292C-4A27-928E-3CEFC5900627}"/>
            </a:ext>
          </a:extLst>
        </xdr:cNvPr>
        <xdr:cNvSpPr txBox="1"/>
      </xdr:nvSpPr>
      <xdr:spPr>
        <a:xfrm>
          <a:off x="13087427" y="48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88127</xdr:rowOff>
    </xdr:from>
    <xdr:ext cx="469744" cy="259045"/>
    <xdr:sp macro="" textlink="">
      <xdr:nvSpPr>
        <xdr:cNvPr id="151" name="n_3aveValue債務償還比率">
          <a:extLst>
            <a:ext uri="{FF2B5EF4-FFF2-40B4-BE49-F238E27FC236}">
              <a16:creationId xmlns:a16="http://schemas.microsoft.com/office/drawing/2014/main" id="{22A0EFE4-FE82-4CD1-A71C-3D077AABD3B6}"/>
            </a:ext>
          </a:extLst>
        </xdr:cNvPr>
        <xdr:cNvSpPr txBox="1"/>
      </xdr:nvSpPr>
      <xdr:spPr>
        <a:xfrm>
          <a:off x="12325427" y="48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106958</xdr:rowOff>
    </xdr:from>
    <xdr:ext cx="469744" cy="259045"/>
    <xdr:sp macro="" textlink="">
      <xdr:nvSpPr>
        <xdr:cNvPr id="152" name="n_4aveValue債務償還比率">
          <a:extLst>
            <a:ext uri="{FF2B5EF4-FFF2-40B4-BE49-F238E27FC236}">
              <a16:creationId xmlns:a16="http://schemas.microsoft.com/office/drawing/2014/main" id="{61C66BDA-50C5-4500-9B21-31CF5F2EF7EE}"/>
            </a:ext>
          </a:extLst>
        </xdr:cNvPr>
        <xdr:cNvSpPr txBox="1"/>
      </xdr:nvSpPr>
      <xdr:spPr>
        <a:xfrm>
          <a:off x="11563427" y="49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103868</xdr:rowOff>
    </xdr:from>
    <xdr:ext cx="469744" cy="259045"/>
    <xdr:sp macro="" textlink="">
      <xdr:nvSpPr>
        <xdr:cNvPr id="153" name="n_1mainValue債務償還比率">
          <a:extLst>
            <a:ext uri="{FF2B5EF4-FFF2-40B4-BE49-F238E27FC236}">
              <a16:creationId xmlns:a16="http://schemas.microsoft.com/office/drawing/2014/main" id="{BD7BA1ED-763F-4A6A-8EB4-C779649F88B9}"/>
            </a:ext>
          </a:extLst>
        </xdr:cNvPr>
        <xdr:cNvSpPr txBox="1"/>
      </xdr:nvSpPr>
      <xdr:spPr>
        <a:xfrm>
          <a:off x="13836727" y="524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10142</xdr:rowOff>
    </xdr:from>
    <xdr:ext cx="469744" cy="259045"/>
    <xdr:sp macro="" textlink="">
      <xdr:nvSpPr>
        <xdr:cNvPr id="154" name="n_2mainValue債務償還比率">
          <a:extLst>
            <a:ext uri="{FF2B5EF4-FFF2-40B4-BE49-F238E27FC236}">
              <a16:creationId xmlns:a16="http://schemas.microsoft.com/office/drawing/2014/main" id="{97E58246-0BB8-4ACB-9B0E-B59982C826EA}"/>
            </a:ext>
          </a:extLst>
        </xdr:cNvPr>
        <xdr:cNvSpPr txBox="1"/>
      </xdr:nvSpPr>
      <xdr:spPr>
        <a:xfrm>
          <a:off x="13087427" y="53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98541</xdr:rowOff>
    </xdr:from>
    <xdr:ext cx="469744" cy="259045"/>
    <xdr:sp macro="" textlink="">
      <xdr:nvSpPr>
        <xdr:cNvPr id="155" name="n_3mainValue債務償還比率">
          <a:extLst>
            <a:ext uri="{FF2B5EF4-FFF2-40B4-BE49-F238E27FC236}">
              <a16:creationId xmlns:a16="http://schemas.microsoft.com/office/drawing/2014/main" id="{A222FD8B-392B-4309-81BC-F32F7034B9EF}"/>
            </a:ext>
          </a:extLst>
        </xdr:cNvPr>
        <xdr:cNvSpPr txBox="1"/>
      </xdr:nvSpPr>
      <xdr:spPr>
        <a:xfrm>
          <a:off x="12325427" y="54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81989</xdr:rowOff>
    </xdr:from>
    <xdr:ext cx="469744" cy="259045"/>
    <xdr:sp macro="" textlink="">
      <xdr:nvSpPr>
        <xdr:cNvPr id="156" name="n_4mainValue債務償還比率">
          <a:extLst>
            <a:ext uri="{FF2B5EF4-FFF2-40B4-BE49-F238E27FC236}">
              <a16:creationId xmlns:a16="http://schemas.microsoft.com/office/drawing/2014/main" id="{596FF59D-BB97-4C1E-80C6-76B38838503A}"/>
            </a:ext>
          </a:extLst>
        </xdr:cNvPr>
        <xdr:cNvSpPr txBox="1"/>
      </xdr:nvSpPr>
      <xdr:spPr>
        <a:xfrm>
          <a:off x="11563427" y="539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BE86B633-144E-47BD-B0E3-6DFB917F936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24287E0D-312D-4380-9CE9-C912B79E382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86A63DDC-56C6-4F13-A009-46F27C45740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F360DFB0-F657-43D2-A2BC-385BF8A2B45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E31EB5D-8E58-4DB3-8C68-89D9D5455EF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82CD7E99-01D7-4AEE-BA28-67587EEE920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FE2722-3B6D-4F88-971F-3DDA8CA123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2AD532-4F34-44D3-8D85-CECC912FB6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9651BB-DC20-4987-BCF6-4E2BA84321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986E85-9593-4DEB-A390-40AA8C9C55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4261BB-BC5A-41D1-AEB8-F37FE6C46B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606800-A410-4A8C-AD8A-D28B8FCEF1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696AB7-2456-4F60-9488-332FF56687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9FF3FD-03E8-4F04-936D-A17DE32781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7E443F-4AD5-48D2-980B-0B82CBA61C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DCF5C8-C8DB-4F58-90D2-53E385953B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08371C-BEA6-4103-94C9-816EFA542C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BCB73B-B212-4A0E-B029-88EEAEE90A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74D021-15AC-4D38-963F-2E4B3ACFDB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5D037B-AC7A-4BC6-AC90-6A36E8301F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F7CD7E-840F-4A2F-9A1D-2E84073B3C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CAAFB6C-EBF9-4A23-A36A-9D3209F2D7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DFE936-E40D-4493-AD1C-FEAF104276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9CC471-277B-4903-8EA4-FC1F2F8F7E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01E3F9-079E-4904-BEED-2B7EAE5E62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B79041-B2B6-4B0B-ABD6-52FBA6F79D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A89F7F-9209-4BF9-8B91-129963FD06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8A2077-7504-4473-9FB7-70DA2E4212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45354D-FDF8-4F35-A049-BF921DE519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97429E-5CF1-49C0-A18A-4CAEF4E312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3190F7-58A8-4E4E-BE37-353D73EB6B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A4F04E-C946-43ED-8BA6-31BE9CFCDA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84A830-2D9E-4117-8603-9CE079C71E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52DCF7-1255-4294-8DB5-E66B7562C1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FC03C3-00B2-43AB-8327-E821DA1195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1FA806-074B-423C-81F0-12AC4E18CA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4F23AE-AF13-4356-B0B7-45770CE5AE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EAFC72-A458-4115-95AC-A604A84708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D2E476-033D-463A-97EF-ACB22B9D0E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F45A80-620D-4483-BBC2-60793631D0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4946C3-48AF-4BF9-A74A-1E8B5BD5BF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81DB65-2279-401B-8953-4D8B192D2B9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BF167F-6D8B-4714-8BB7-3145E5E900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62054D-518D-4376-BAE1-948F92C499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0CED16-2848-48EA-9263-E86126E27D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D9D61D-04C5-4F39-A73E-8E0140B203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5EBDF1-95E6-4752-8A3C-E478386E7D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6A464A-48B6-4C95-95AF-857293730D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0C02588-700E-4D93-B54F-7C484D26E19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1425AA4-B1A8-4AFE-BB89-C3C9BFEBC50E}"/>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A6B8CEE-579B-4B24-A928-EE19ADC00CD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CD7F5F5-3383-408A-B083-6A6FA65878F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CCADC33-5736-4453-85C6-666C428F49E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E822143-6A5A-427B-9AFC-12A954B5C10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4C544DF-69A4-4C8E-BA38-63DD58722C8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D37CB12-F545-4236-9603-7BDD50C72B5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7B217E7-51E8-4709-A696-88EFB4854D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DB283CC-15D3-4F1D-97B0-64450673788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8C0EA90-E5CE-4B27-BCB3-087EAD48E7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72022F07-7D7B-4D63-9964-8AA7A2FC7824}"/>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921E9C6D-9470-405B-B7C6-E265F8964C3A}"/>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217C0B4-5C25-46AD-ACCF-5BF6C58F9E78}"/>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F7308037-089F-4E92-9B79-3B162BF0F4BE}"/>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3E24E451-A9FA-43F8-A6EF-F9A9A3CC1828}"/>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3DAF007D-C0ED-472B-8A3B-143F03C4362F}"/>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AF648D6D-731E-45E9-A268-08C16BC09607}"/>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105410</xdr:rowOff>
    </xdr:from>
    <xdr:to>
      <xdr:col>20</xdr:col>
      <xdr:colOff>38100</xdr:colOff>
      <xdr:row>37</xdr:row>
      <xdr:rowOff>35560</xdr:rowOff>
    </xdr:to>
    <xdr:sp macro="" textlink="">
      <xdr:nvSpPr>
        <xdr:cNvPr id="62" name="フローチャート: 判断 61">
          <a:extLst>
            <a:ext uri="{FF2B5EF4-FFF2-40B4-BE49-F238E27FC236}">
              <a16:creationId xmlns:a16="http://schemas.microsoft.com/office/drawing/2014/main" id="{5CD6101B-7E67-4313-8294-DF02AAC1D676}"/>
            </a:ext>
          </a:extLst>
        </xdr:cNvPr>
        <xdr:cNvSpPr/>
      </xdr:nvSpPr>
      <xdr:spPr>
        <a:xfrm>
          <a:off x="3746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3" name="フローチャート: 判断 62">
          <a:extLst>
            <a:ext uri="{FF2B5EF4-FFF2-40B4-BE49-F238E27FC236}">
              <a16:creationId xmlns:a16="http://schemas.microsoft.com/office/drawing/2014/main" id="{78823F67-C251-455C-81CB-34649D6596DE}"/>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687921B1-8469-4D6A-8C0E-663230940575}"/>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98552</xdr:rowOff>
    </xdr:from>
    <xdr:to>
      <xdr:col>6</xdr:col>
      <xdr:colOff>38100</xdr:colOff>
      <xdr:row>36</xdr:row>
      <xdr:rowOff>28702</xdr:rowOff>
    </xdr:to>
    <xdr:sp macro="" textlink="">
      <xdr:nvSpPr>
        <xdr:cNvPr id="65" name="フローチャート: 判断 64">
          <a:extLst>
            <a:ext uri="{FF2B5EF4-FFF2-40B4-BE49-F238E27FC236}">
              <a16:creationId xmlns:a16="http://schemas.microsoft.com/office/drawing/2014/main" id="{E2369017-DF8F-420E-A051-069DA261EDFC}"/>
            </a:ext>
          </a:extLst>
        </xdr:cNvPr>
        <xdr:cNvSpPr/>
      </xdr:nvSpPr>
      <xdr:spPr>
        <a:xfrm>
          <a:off x="1079500" y="60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55CA116-09AD-44A9-AE98-8E618E16A0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4A1F590-FA5D-4459-9C01-E77221C03A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FEF33B-C0A9-4126-8AE3-39D27020C6B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AB51B5-7DB0-4AA5-A3F2-B250992B60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128243-DD11-4FFF-ACD3-CE3056817A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55118</xdr:rowOff>
    </xdr:from>
    <xdr:to>
      <xdr:col>24</xdr:col>
      <xdr:colOff>114300</xdr:colOff>
      <xdr:row>36</xdr:row>
      <xdr:rowOff>156718</xdr:rowOff>
    </xdr:to>
    <xdr:sp macro="" textlink="">
      <xdr:nvSpPr>
        <xdr:cNvPr id="71" name="楕円 70">
          <a:extLst>
            <a:ext uri="{FF2B5EF4-FFF2-40B4-BE49-F238E27FC236}">
              <a16:creationId xmlns:a16="http://schemas.microsoft.com/office/drawing/2014/main" id="{76C9FC21-A55D-4313-8B5F-C07B21CDA897}"/>
            </a:ext>
          </a:extLst>
        </xdr:cNvPr>
        <xdr:cNvSpPr/>
      </xdr:nvSpPr>
      <xdr:spPr>
        <a:xfrm>
          <a:off x="4584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77995</xdr:rowOff>
    </xdr:from>
    <xdr:ext cx="405111" cy="259045"/>
    <xdr:sp macro="" textlink="">
      <xdr:nvSpPr>
        <xdr:cNvPr id="72" name="【道路】&#10;有形固定資産減価償却率該当値テキスト">
          <a:extLst>
            <a:ext uri="{FF2B5EF4-FFF2-40B4-BE49-F238E27FC236}">
              <a16:creationId xmlns:a16="http://schemas.microsoft.com/office/drawing/2014/main" id="{84BCB85E-5F51-4FEC-BB8A-9416492390D3}"/>
            </a:ext>
          </a:extLst>
        </xdr:cNvPr>
        <xdr:cNvSpPr txBox="1"/>
      </xdr:nvSpPr>
      <xdr:spPr>
        <a:xfrm>
          <a:off x="4673600"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23114</xdr:rowOff>
    </xdr:from>
    <xdr:to>
      <xdr:col>20</xdr:col>
      <xdr:colOff>38100</xdr:colOff>
      <xdr:row>36</xdr:row>
      <xdr:rowOff>124714</xdr:rowOff>
    </xdr:to>
    <xdr:sp macro="" textlink="">
      <xdr:nvSpPr>
        <xdr:cNvPr id="73" name="楕円 72">
          <a:extLst>
            <a:ext uri="{FF2B5EF4-FFF2-40B4-BE49-F238E27FC236}">
              <a16:creationId xmlns:a16="http://schemas.microsoft.com/office/drawing/2014/main" id="{77C3D4E7-FB70-4293-A2FE-C4037CB77B12}"/>
            </a:ext>
          </a:extLst>
        </xdr:cNvPr>
        <xdr:cNvSpPr/>
      </xdr:nvSpPr>
      <xdr:spPr>
        <a:xfrm>
          <a:off x="3746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73914</xdr:rowOff>
    </xdr:from>
    <xdr:to>
      <xdr:col>24</xdr:col>
      <xdr:colOff>63500</xdr:colOff>
      <xdr:row>36</xdr:row>
      <xdr:rowOff>105918</xdr:rowOff>
    </xdr:to>
    <xdr:cxnSp macro="">
      <xdr:nvCxnSpPr>
        <xdr:cNvPr id="74" name="直線コネクタ 73">
          <a:extLst>
            <a:ext uri="{FF2B5EF4-FFF2-40B4-BE49-F238E27FC236}">
              <a16:creationId xmlns:a16="http://schemas.microsoft.com/office/drawing/2014/main" id="{6AC8C1E5-16FE-4581-B64E-BCC11A8EB2F5}"/>
            </a:ext>
          </a:extLst>
        </xdr:cNvPr>
        <xdr:cNvCxnSpPr/>
      </xdr:nvCxnSpPr>
      <xdr:spPr>
        <a:xfrm>
          <a:off x="3797300" y="624611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144272</xdr:rowOff>
    </xdr:from>
    <xdr:to>
      <xdr:col>15</xdr:col>
      <xdr:colOff>101600</xdr:colOff>
      <xdr:row>36</xdr:row>
      <xdr:rowOff>74422</xdr:rowOff>
    </xdr:to>
    <xdr:sp macro="" textlink="">
      <xdr:nvSpPr>
        <xdr:cNvPr id="75" name="楕円 74">
          <a:extLst>
            <a:ext uri="{FF2B5EF4-FFF2-40B4-BE49-F238E27FC236}">
              <a16:creationId xmlns:a16="http://schemas.microsoft.com/office/drawing/2014/main" id="{2EF0E152-2792-471E-B39F-5F879C6AFBD3}"/>
            </a:ext>
          </a:extLst>
        </xdr:cNvPr>
        <xdr:cNvSpPr/>
      </xdr:nvSpPr>
      <xdr:spPr>
        <a:xfrm>
          <a:off x="2857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23622</xdr:rowOff>
    </xdr:from>
    <xdr:to>
      <xdr:col>19</xdr:col>
      <xdr:colOff>177800</xdr:colOff>
      <xdr:row>36</xdr:row>
      <xdr:rowOff>73914</xdr:rowOff>
    </xdr:to>
    <xdr:cxnSp macro="">
      <xdr:nvCxnSpPr>
        <xdr:cNvPr id="76" name="直線コネクタ 75">
          <a:extLst>
            <a:ext uri="{FF2B5EF4-FFF2-40B4-BE49-F238E27FC236}">
              <a16:creationId xmlns:a16="http://schemas.microsoft.com/office/drawing/2014/main" id="{57E233F2-812E-4D89-A342-950EB12269F3}"/>
            </a:ext>
          </a:extLst>
        </xdr:cNvPr>
        <xdr:cNvCxnSpPr/>
      </xdr:nvCxnSpPr>
      <xdr:spPr>
        <a:xfrm>
          <a:off x="2908300" y="61958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26687</xdr:rowOff>
    </xdr:from>
    <xdr:ext cx="405111" cy="259045"/>
    <xdr:sp macro="" textlink="">
      <xdr:nvSpPr>
        <xdr:cNvPr id="77" name="n_1aveValue【道路】&#10;有形固定資産減価償却率">
          <a:extLst>
            <a:ext uri="{FF2B5EF4-FFF2-40B4-BE49-F238E27FC236}">
              <a16:creationId xmlns:a16="http://schemas.microsoft.com/office/drawing/2014/main" id="{3C2F0CBD-2989-4081-8D12-F2975BA99325}"/>
            </a:ext>
          </a:extLst>
        </xdr:cNvPr>
        <xdr:cNvSpPr txBox="1"/>
      </xdr:nvSpPr>
      <xdr:spPr>
        <a:xfrm>
          <a:off x="3582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95267</xdr:rowOff>
    </xdr:from>
    <xdr:ext cx="405111" cy="259045"/>
    <xdr:sp macro="" textlink="">
      <xdr:nvSpPr>
        <xdr:cNvPr id="78" name="n_2aveValue【道路】&#10;有形固定資産減価償却率">
          <a:extLst>
            <a:ext uri="{FF2B5EF4-FFF2-40B4-BE49-F238E27FC236}">
              <a16:creationId xmlns:a16="http://schemas.microsoft.com/office/drawing/2014/main" id="{739A09AA-77B4-4D3B-A500-9E46154ED2D2}"/>
            </a:ext>
          </a:extLst>
        </xdr:cNvPr>
        <xdr:cNvSpPr txBox="1"/>
      </xdr:nvSpPr>
      <xdr:spPr>
        <a:xfrm>
          <a:off x="2705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79" name="n_3aveValue【道路】&#10;有形固定資産減価償却率">
          <a:extLst>
            <a:ext uri="{FF2B5EF4-FFF2-40B4-BE49-F238E27FC236}">
              <a16:creationId xmlns:a16="http://schemas.microsoft.com/office/drawing/2014/main" id="{547300FD-AC15-44B9-94EC-DCCF7693E781}"/>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45229</xdr:rowOff>
    </xdr:from>
    <xdr:ext cx="405111" cy="259045"/>
    <xdr:sp macro="" textlink="">
      <xdr:nvSpPr>
        <xdr:cNvPr id="80" name="n_4aveValue【道路】&#10;有形固定資産減価償却率">
          <a:extLst>
            <a:ext uri="{FF2B5EF4-FFF2-40B4-BE49-F238E27FC236}">
              <a16:creationId xmlns:a16="http://schemas.microsoft.com/office/drawing/2014/main" id="{F7078230-C46A-4A44-B14C-DA46D0DA3A21}"/>
            </a:ext>
          </a:extLst>
        </xdr:cNvPr>
        <xdr:cNvSpPr txBox="1"/>
      </xdr:nvSpPr>
      <xdr:spPr>
        <a:xfrm>
          <a:off x="927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141241</xdr:rowOff>
    </xdr:from>
    <xdr:ext cx="405111" cy="259045"/>
    <xdr:sp macro="" textlink="">
      <xdr:nvSpPr>
        <xdr:cNvPr id="81" name="n_1mainValue【道路】&#10;有形固定資産減価償却率">
          <a:extLst>
            <a:ext uri="{FF2B5EF4-FFF2-40B4-BE49-F238E27FC236}">
              <a16:creationId xmlns:a16="http://schemas.microsoft.com/office/drawing/2014/main" id="{90BFD940-42DC-4E50-A3D5-38A0EAA2003B}"/>
            </a:ext>
          </a:extLst>
        </xdr:cNvPr>
        <xdr:cNvSpPr txBox="1"/>
      </xdr:nvSpPr>
      <xdr:spPr>
        <a:xfrm>
          <a:off x="35820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90949</xdr:rowOff>
    </xdr:from>
    <xdr:ext cx="405111" cy="259045"/>
    <xdr:sp macro="" textlink="">
      <xdr:nvSpPr>
        <xdr:cNvPr id="82" name="n_2mainValue【道路】&#10;有形固定資産減価償却率">
          <a:extLst>
            <a:ext uri="{FF2B5EF4-FFF2-40B4-BE49-F238E27FC236}">
              <a16:creationId xmlns:a16="http://schemas.microsoft.com/office/drawing/2014/main" id="{6C000D18-0F78-4AC0-B901-A291F83D3DF5}"/>
            </a:ext>
          </a:extLst>
        </xdr:cNvPr>
        <xdr:cNvSpPr txBox="1"/>
      </xdr:nvSpPr>
      <xdr:spPr>
        <a:xfrm>
          <a:off x="27057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ADA46DA-16D9-4910-81AC-7324F5F32A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B9D3A44E-DB02-449B-957E-8395E301C6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35C96037-1840-4725-B728-ADF636641C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2032A45-1E77-4D1D-9B93-DE29CDDD0C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DAA2E76-CF8C-46AD-BF27-C279D15ADF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82C70735-FFC0-478E-8E01-4419CDDFD4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1EF33926-60C2-4D31-9F16-3E75BD9D6B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22C10B59-0EF5-49CC-9EB8-883F9355CE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FFEB5F52-02A3-4CBD-A789-A5EBB17A347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B61EF2CA-114D-4010-A69D-92420F0FFF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91D0890B-27F3-4279-B1AF-90F5FA1ACB3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9A9CAEDD-AFDA-4ED5-9E1B-5D1C6173CE5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2EE2D71-CAA7-43EF-AE7A-768D537915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BB36DB1A-58DE-42D7-A28B-96545A09F16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39A9012-5F8A-4CAE-8AA2-09FE67CC91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86DB581E-2453-4FA4-ACE5-696D029C6D7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956AE7EC-A7C9-4409-9543-85674E9FF0A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8AD62046-4822-4D67-A9C6-31329BB242D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3C54C793-8BBB-4B06-BD7E-08E71E27F0E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3E5AA7D6-1636-451C-85EF-F0736FCB62E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8E82123-B143-47B5-B206-DA98D18C5F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9E762A47-10AA-45E8-8CC2-1527D58F0DD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5739D1FF-3883-44A2-86E7-84F8CEFC43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06" name="直線コネクタ 105">
          <a:extLst>
            <a:ext uri="{FF2B5EF4-FFF2-40B4-BE49-F238E27FC236}">
              <a16:creationId xmlns:a16="http://schemas.microsoft.com/office/drawing/2014/main" id="{D613C8E3-134E-42A3-9524-51A92994B6FC}"/>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07" name="【道路】&#10;一人当たり延長最小値テキスト">
          <a:extLst>
            <a:ext uri="{FF2B5EF4-FFF2-40B4-BE49-F238E27FC236}">
              <a16:creationId xmlns:a16="http://schemas.microsoft.com/office/drawing/2014/main" id="{2FB209C7-7638-46E0-A620-D43315D67862}"/>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08" name="直線コネクタ 107">
          <a:extLst>
            <a:ext uri="{FF2B5EF4-FFF2-40B4-BE49-F238E27FC236}">
              <a16:creationId xmlns:a16="http://schemas.microsoft.com/office/drawing/2014/main" id="{1FBAE1E4-FD39-4A72-BABC-4E8920DA679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09" name="【道路】&#10;一人当たり延長最大値テキスト">
          <a:extLst>
            <a:ext uri="{FF2B5EF4-FFF2-40B4-BE49-F238E27FC236}">
              <a16:creationId xmlns:a16="http://schemas.microsoft.com/office/drawing/2014/main" id="{7D0F3711-D9E4-42F7-8351-978640F50A6B}"/>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0" name="直線コネクタ 109">
          <a:extLst>
            <a:ext uri="{FF2B5EF4-FFF2-40B4-BE49-F238E27FC236}">
              <a16:creationId xmlns:a16="http://schemas.microsoft.com/office/drawing/2014/main" id="{F41DAC48-A5F1-4ECE-8F31-BB51856257FA}"/>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1" name="【道路】&#10;一人当たり延長平均値テキスト">
          <a:extLst>
            <a:ext uri="{FF2B5EF4-FFF2-40B4-BE49-F238E27FC236}">
              <a16:creationId xmlns:a16="http://schemas.microsoft.com/office/drawing/2014/main" id="{52B26BA8-CD6E-485A-8465-444708619270}"/>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2" name="フローチャート: 判断 111">
          <a:extLst>
            <a:ext uri="{FF2B5EF4-FFF2-40B4-BE49-F238E27FC236}">
              <a16:creationId xmlns:a16="http://schemas.microsoft.com/office/drawing/2014/main" id="{B360FE6F-F5AB-4EB7-A95B-FEF06D3137AB}"/>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13" name="フローチャート: 判断 112">
          <a:extLst>
            <a:ext uri="{FF2B5EF4-FFF2-40B4-BE49-F238E27FC236}">
              <a16:creationId xmlns:a16="http://schemas.microsoft.com/office/drawing/2014/main" id="{7A870870-129A-4769-AA2D-FD510698649D}"/>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14" name="フローチャート: 判断 113">
          <a:extLst>
            <a:ext uri="{FF2B5EF4-FFF2-40B4-BE49-F238E27FC236}">
              <a16:creationId xmlns:a16="http://schemas.microsoft.com/office/drawing/2014/main" id="{23EAF4A2-66D5-4382-BFD9-E08D68891E2E}"/>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15" name="フローチャート: 判断 114">
          <a:extLst>
            <a:ext uri="{FF2B5EF4-FFF2-40B4-BE49-F238E27FC236}">
              <a16:creationId xmlns:a16="http://schemas.microsoft.com/office/drawing/2014/main" id="{987BCC8D-26E0-4C51-ACDB-968DB62226FF}"/>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16" name="フローチャート: 判断 115">
          <a:extLst>
            <a:ext uri="{FF2B5EF4-FFF2-40B4-BE49-F238E27FC236}">
              <a16:creationId xmlns:a16="http://schemas.microsoft.com/office/drawing/2014/main" id="{344E7DF7-DA29-47D0-BBAE-DAFD90F3E22F}"/>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FB29D61-B61C-4F38-8F2F-1456DB26E0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6C3B4F4-E605-4835-8BEC-EA64525277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4D0C52A-62F6-4B59-A141-366F233C0ED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F33F87D-074C-429A-B05F-2FAA9EA7AFF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95C4DD4-EF93-4EC2-A6B4-50EE4D83BD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93637</xdr:rowOff>
    </xdr:from>
    <xdr:to>
      <xdr:col>55</xdr:col>
      <xdr:colOff>50800</xdr:colOff>
      <xdr:row>40</xdr:row>
      <xdr:rowOff>23787</xdr:rowOff>
    </xdr:to>
    <xdr:sp macro="" textlink="">
      <xdr:nvSpPr>
        <xdr:cNvPr id="122" name="楕円 121">
          <a:extLst>
            <a:ext uri="{FF2B5EF4-FFF2-40B4-BE49-F238E27FC236}">
              <a16:creationId xmlns:a16="http://schemas.microsoft.com/office/drawing/2014/main" id="{313B6102-E26B-423C-8007-2D65DF287EF9}"/>
            </a:ext>
          </a:extLst>
        </xdr:cNvPr>
        <xdr:cNvSpPr/>
      </xdr:nvSpPr>
      <xdr:spPr>
        <a:xfrm>
          <a:off x="10426700" y="67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72064</xdr:rowOff>
    </xdr:from>
    <xdr:ext cx="534377" cy="259045"/>
    <xdr:sp macro="" textlink="">
      <xdr:nvSpPr>
        <xdr:cNvPr id="123" name="【道路】&#10;一人当たり延長該当値テキスト">
          <a:extLst>
            <a:ext uri="{FF2B5EF4-FFF2-40B4-BE49-F238E27FC236}">
              <a16:creationId xmlns:a16="http://schemas.microsoft.com/office/drawing/2014/main" id="{8B2A0B06-CE86-4F2E-8331-D08E7D7EC1B9}"/>
            </a:ext>
          </a:extLst>
        </xdr:cNvPr>
        <xdr:cNvSpPr txBox="1"/>
      </xdr:nvSpPr>
      <xdr:spPr>
        <a:xfrm>
          <a:off x="10515600" y="67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97809</xdr:rowOff>
    </xdr:from>
    <xdr:to>
      <xdr:col>50</xdr:col>
      <xdr:colOff>165100</xdr:colOff>
      <xdr:row>40</xdr:row>
      <xdr:rowOff>27959</xdr:rowOff>
    </xdr:to>
    <xdr:sp macro="" textlink="">
      <xdr:nvSpPr>
        <xdr:cNvPr id="124" name="楕円 123">
          <a:extLst>
            <a:ext uri="{FF2B5EF4-FFF2-40B4-BE49-F238E27FC236}">
              <a16:creationId xmlns:a16="http://schemas.microsoft.com/office/drawing/2014/main" id="{A3064FBF-B1B4-4A60-8599-DF22387A68B9}"/>
            </a:ext>
          </a:extLst>
        </xdr:cNvPr>
        <xdr:cNvSpPr/>
      </xdr:nvSpPr>
      <xdr:spPr>
        <a:xfrm>
          <a:off x="9588500" y="6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144437</xdr:rowOff>
    </xdr:from>
    <xdr:to>
      <xdr:col>55</xdr:col>
      <xdr:colOff>0</xdr:colOff>
      <xdr:row>39</xdr:row>
      <xdr:rowOff>148609</xdr:rowOff>
    </xdr:to>
    <xdr:cxnSp macro="">
      <xdr:nvCxnSpPr>
        <xdr:cNvPr id="125" name="直線コネクタ 124">
          <a:extLst>
            <a:ext uri="{FF2B5EF4-FFF2-40B4-BE49-F238E27FC236}">
              <a16:creationId xmlns:a16="http://schemas.microsoft.com/office/drawing/2014/main" id="{B97CFB69-4428-4FC4-8416-69766E928D42}"/>
            </a:ext>
          </a:extLst>
        </xdr:cNvPr>
        <xdr:cNvCxnSpPr/>
      </xdr:nvCxnSpPr>
      <xdr:spPr>
        <a:xfrm flipV="1">
          <a:off x="9639300" y="6830987"/>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103124</xdr:rowOff>
    </xdr:from>
    <xdr:to>
      <xdr:col>46</xdr:col>
      <xdr:colOff>38100</xdr:colOff>
      <xdr:row>40</xdr:row>
      <xdr:rowOff>33274</xdr:rowOff>
    </xdr:to>
    <xdr:sp macro="" textlink="">
      <xdr:nvSpPr>
        <xdr:cNvPr id="126" name="楕円 125">
          <a:extLst>
            <a:ext uri="{FF2B5EF4-FFF2-40B4-BE49-F238E27FC236}">
              <a16:creationId xmlns:a16="http://schemas.microsoft.com/office/drawing/2014/main" id="{12840441-0824-4BFE-8439-935C8DDE0AB5}"/>
            </a:ext>
          </a:extLst>
        </xdr:cNvPr>
        <xdr:cNvSpPr/>
      </xdr:nvSpPr>
      <xdr:spPr>
        <a:xfrm>
          <a:off x="8699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148609</xdr:rowOff>
    </xdr:from>
    <xdr:to>
      <xdr:col>50</xdr:col>
      <xdr:colOff>114300</xdr:colOff>
      <xdr:row>39</xdr:row>
      <xdr:rowOff>153924</xdr:rowOff>
    </xdr:to>
    <xdr:cxnSp macro="">
      <xdr:nvCxnSpPr>
        <xdr:cNvPr id="127" name="直線コネクタ 126">
          <a:extLst>
            <a:ext uri="{FF2B5EF4-FFF2-40B4-BE49-F238E27FC236}">
              <a16:creationId xmlns:a16="http://schemas.microsoft.com/office/drawing/2014/main" id="{721F52E3-69A6-4BA3-BDAB-1F9F57576FD9}"/>
            </a:ext>
          </a:extLst>
        </xdr:cNvPr>
        <xdr:cNvCxnSpPr/>
      </xdr:nvCxnSpPr>
      <xdr:spPr>
        <a:xfrm flipV="1">
          <a:off x="8750300" y="6835159"/>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28" name="n_1aveValue【道路】&#10;一人当たり延長">
          <a:extLst>
            <a:ext uri="{FF2B5EF4-FFF2-40B4-BE49-F238E27FC236}">
              <a16:creationId xmlns:a16="http://schemas.microsoft.com/office/drawing/2014/main" id="{F33D34BF-90A1-49F3-9112-D0C096587A42}"/>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29" name="n_2aveValue【道路】&#10;一人当たり延長">
          <a:extLst>
            <a:ext uri="{FF2B5EF4-FFF2-40B4-BE49-F238E27FC236}">
              <a16:creationId xmlns:a16="http://schemas.microsoft.com/office/drawing/2014/main" id="{4D5F4682-3A57-4DB2-8CBE-2B5F75BB5DD3}"/>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30" name="n_3aveValue【道路】&#10;一人当たり延長">
          <a:extLst>
            <a:ext uri="{FF2B5EF4-FFF2-40B4-BE49-F238E27FC236}">
              <a16:creationId xmlns:a16="http://schemas.microsoft.com/office/drawing/2014/main" id="{8B8591AB-53FF-4EF6-AFCE-C3F176210B1A}"/>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31" name="n_4aveValue【道路】&#10;一人当たり延長">
          <a:extLst>
            <a:ext uri="{FF2B5EF4-FFF2-40B4-BE49-F238E27FC236}">
              <a16:creationId xmlns:a16="http://schemas.microsoft.com/office/drawing/2014/main" id="{3E5A6BB8-163B-4D42-8EFE-9CD398950BE0}"/>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19086</xdr:rowOff>
    </xdr:from>
    <xdr:ext cx="534377" cy="259045"/>
    <xdr:sp macro="" textlink="">
      <xdr:nvSpPr>
        <xdr:cNvPr id="132" name="n_1mainValue【道路】&#10;一人当たり延長">
          <a:extLst>
            <a:ext uri="{FF2B5EF4-FFF2-40B4-BE49-F238E27FC236}">
              <a16:creationId xmlns:a16="http://schemas.microsoft.com/office/drawing/2014/main" id="{B10F408D-A7D6-4EDA-AD0C-C2ED3A55DE97}"/>
            </a:ext>
          </a:extLst>
        </xdr:cNvPr>
        <xdr:cNvSpPr txBox="1"/>
      </xdr:nvSpPr>
      <xdr:spPr>
        <a:xfrm>
          <a:off x="9359411" y="68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24401</xdr:rowOff>
    </xdr:from>
    <xdr:ext cx="534377" cy="259045"/>
    <xdr:sp macro="" textlink="">
      <xdr:nvSpPr>
        <xdr:cNvPr id="133" name="n_2mainValue【道路】&#10;一人当たり延長">
          <a:extLst>
            <a:ext uri="{FF2B5EF4-FFF2-40B4-BE49-F238E27FC236}">
              <a16:creationId xmlns:a16="http://schemas.microsoft.com/office/drawing/2014/main" id="{EA1D8E07-076F-43CE-8F7F-FE8161A4ED8D}"/>
            </a:ext>
          </a:extLst>
        </xdr:cNvPr>
        <xdr:cNvSpPr txBox="1"/>
      </xdr:nvSpPr>
      <xdr:spPr>
        <a:xfrm>
          <a:off x="8483111" y="68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1B14BE2A-DFBC-41A5-8C5A-B02B8D6015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775B62D4-2792-4B9E-B997-813C75A22B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3F24B4C7-DA3A-4E66-BD40-4E628872D8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1F588B34-12E2-4490-B106-E2D35F9BC6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51FC45C2-1858-4A8A-B32D-465CB4C753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8C58FEBD-8D73-4979-8D77-DA907F9349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50CE038C-F968-4364-B560-97B67666DB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7DE32A77-CF14-488C-8A13-63B155E0EC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76785244-9309-4B82-A816-69D7AF8CD1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622BFC54-9509-4673-89C5-D387D8C28A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6355696-2DC8-43DA-9DD9-2ADA5CFD03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86BDD159-54FC-4A9A-924C-227A4F7BEC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4BF0B03F-2203-40DA-A727-562E9AC2147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62CEC917-7D8B-4243-81D6-D1E8155337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4546C1C9-4DE2-4D22-BFE3-A1E45E4D31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54DB1A39-3063-4756-BD5A-19010D7448C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57F587C3-E791-47EE-9E13-9617B7E5A54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6A3C9186-2A8E-45B2-BE66-F303879722C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2EECE74-20D3-46B9-9C6C-753454D7D48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D240FDBF-5C04-44EF-B119-F9A75FC88E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A814C173-55AC-44B4-BE7E-2EDEEB954F4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B48D547C-D7CA-4906-896D-3509C8AFDFA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6C14BB7C-36DC-41D4-A341-706DA1DFC27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D8242BCC-7DF6-4E3E-9E1F-A8884113CB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14DF3369-706F-4727-8169-BCBF9BA3CD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59" name="直線コネクタ 158">
          <a:extLst>
            <a:ext uri="{FF2B5EF4-FFF2-40B4-BE49-F238E27FC236}">
              <a16:creationId xmlns:a16="http://schemas.microsoft.com/office/drawing/2014/main" id="{2DC35AA5-942A-43A2-AB76-D8DE72B85DCD}"/>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5359DA7F-4695-427F-9B3A-B0501BC72129}"/>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61" name="直線コネクタ 160">
          <a:extLst>
            <a:ext uri="{FF2B5EF4-FFF2-40B4-BE49-F238E27FC236}">
              <a16:creationId xmlns:a16="http://schemas.microsoft.com/office/drawing/2014/main" id="{763BD5D2-7973-4AA3-A183-B35E0CAE0712}"/>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A307A6CC-ADAB-4F34-84D3-734AC3329986}"/>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63" name="直線コネクタ 162">
          <a:extLst>
            <a:ext uri="{FF2B5EF4-FFF2-40B4-BE49-F238E27FC236}">
              <a16:creationId xmlns:a16="http://schemas.microsoft.com/office/drawing/2014/main" id="{70FF1026-0E12-47BE-9961-529009C03263}"/>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119C2CC-5877-40D0-876B-BC5D3774C855}"/>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65" name="フローチャート: 判断 164">
          <a:extLst>
            <a:ext uri="{FF2B5EF4-FFF2-40B4-BE49-F238E27FC236}">
              <a16:creationId xmlns:a16="http://schemas.microsoft.com/office/drawing/2014/main" id="{E3ACEB6D-99C0-4A58-88A6-7037B3BC68DB}"/>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66" name="フローチャート: 判断 165">
          <a:extLst>
            <a:ext uri="{FF2B5EF4-FFF2-40B4-BE49-F238E27FC236}">
              <a16:creationId xmlns:a16="http://schemas.microsoft.com/office/drawing/2014/main" id="{A28A405F-5A46-4BD0-B10C-6F8C74E006CE}"/>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67" name="フローチャート: 判断 166">
          <a:extLst>
            <a:ext uri="{FF2B5EF4-FFF2-40B4-BE49-F238E27FC236}">
              <a16:creationId xmlns:a16="http://schemas.microsoft.com/office/drawing/2014/main" id="{13B5ABEC-841C-41D6-B66B-8BDB91CEE97D}"/>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68" name="フローチャート: 判断 167">
          <a:extLst>
            <a:ext uri="{FF2B5EF4-FFF2-40B4-BE49-F238E27FC236}">
              <a16:creationId xmlns:a16="http://schemas.microsoft.com/office/drawing/2014/main" id="{A4D9B951-FD4B-4B55-A09D-43922F021F4B}"/>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69" name="フローチャート: 判断 168">
          <a:extLst>
            <a:ext uri="{FF2B5EF4-FFF2-40B4-BE49-F238E27FC236}">
              <a16:creationId xmlns:a16="http://schemas.microsoft.com/office/drawing/2014/main" id="{3DCA0BE8-13D0-4A85-A4F1-5939BCF96419}"/>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07F7109-45BD-4508-88A6-ABBE7F77A2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F751187-27D2-46D5-9846-F8BF8A1811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E97FB7B-97F2-4CAB-B7D4-4D6051F9CC5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3ADD4E6-D072-4505-88CF-98F1336DFB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D450279-AF7B-447C-A545-C4078FB764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43906</xdr:rowOff>
    </xdr:from>
    <xdr:to>
      <xdr:col>24</xdr:col>
      <xdr:colOff>114300</xdr:colOff>
      <xdr:row>63</xdr:row>
      <xdr:rowOff>145506</xdr:rowOff>
    </xdr:to>
    <xdr:sp macro="" textlink="">
      <xdr:nvSpPr>
        <xdr:cNvPr id="175" name="楕円 174">
          <a:extLst>
            <a:ext uri="{FF2B5EF4-FFF2-40B4-BE49-F238E27FC236}">
              <a16:creationId xmlns:a16="http://schemas.microsoft.com/office/drawing/2014/main" id="{0CCCB15B-24DE-4A26-90B9-09B90510331D}"/>
            </a:ext>
          </a:extLst>
        </xdr:cNvPr>
        <xdr:cNvSpPr/>
      </xdr:nvSpPr>
      <xdr:spPr>
        <a:xfrm>
          <a:off x="4584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130283</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3E92C719-01F1-4F8A-A75F-102936F83CFC}"/>
            </a:ext>
          </a:extLst>
        </xdr:cNvPr>
        <xdr:cNvSpPr txBox="1"/>
      </xdr:nvSpPr>
      <xdr:spPr>
        <a:xfrm>
          <a:off x="4673600" y="1076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77" name="楕円 176">
          <a:extLst>
            <a:ext uri="{FF2B5EF4-FFF2-40B4-BE49-F238E27FC236}">
              <a16:creationId xmlns:a16="http://schemas.microsoft.com/office/drawing/2014/main" id="{79584C8B-09DE-4C54-84D7-3F75DC4EA05C}"/>
            </a:ext>
          </a:extLst>
        </xdr:cNvPr>
        <xdr:cNvSpPr/>
      </xdr:nvSpPr>
      <xdr:spPr>
        <a:xfrm>
          <a:off x="3746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76744</xdr:rowOff>
    </xdr:from>
    <xdr:to>
      <xdr:col>24</xdr:col>
      <xdr:colOff>63500</xdr:colOff>
      <xdr:row>63</xdr:row>
      <xdr:rowOff>94706</xdr:rowOff>
    </xdr:to>
    <xdr:cxnSp macro="">
      <xdr:nvCxnSpPr>
        <xdr:cNvPr id="178" name="直線コネクタ 177">
          <a:extLst>
            <a:ext uri="{FF2B5EF4-FFF2-40B4-BE49-F238E27FC236}">
              <a16:creationId xmlns:a16="http://schemas.microsoft.com/office/drawing/2014/main" id="{9DF07B69-AB95-42DF-869D-48DD9A283070}"/>
            </a:ext>
          </a:extLst>
        </xdr:cNvPr>
        <xdr:cNvCxnSpPr/>
      </xdr:nvCxnSpPr>
      <xdr:spPr>
        <a:xfrm>
          <a:off x="3797300" y="108780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79" name="楕円 178">
          <a:extLst>
            <a:ext uri="{FF2B5EF4-FFF2-40B4-BE49-F238E27FC236}">
              <a16:creationId xmlns:a16="http://schemas.microsoft.com/office/drawing/2014/main" id="{EBAE4E26-1CC9-46B3-9B68-94102D985B56}"/>
            </a:ext>
          </a:extLst>
        </xdr:cNvPr>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76744</xdr:rowOff>
    </xdr:to>
    <xdr:cxnSp macro="">
      <xdr:nvCxnSpPr>
        <xdr:cNvPr id="180" name="直線コネクタ 179">
          <a:extLst>
            <a:ext uri="{FF2B5EF4-FFF2-40B4-BE49-F238E27FC236}">
              <a16:creationId xmlns:a16="http://schemas.microsoft.com/office/drawing/2014/main" id="{C20A5EA9-375C-4FF5-B07B-00BA2397FCAF}"/>
            </a:ext>
          </a:extLst>
        </xdr:cNvPr>
        <xdr:cNvCxnSpPr/>
      </xdr:nvCxnSpPr>
      <xdr:spPr>
        <a:xfrm>
          <a:off x="2908300" y="10858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26943CF8-8C44-40A5-A0BB-6FBAA26B55BC}"/>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CACD53C-3238-4399-A2E4-406BBB8C9C5B}"/>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4881035D-4255-44EE-A05A-7DB8F60D365A}"/>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526EC283-EC7F-4815-83D6-BA3F07360909}"/>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FD159A6C-E397-42CB-992D-A4D28F1888D4}"/>
            </a:ext>
          </a:extLst>
        </xdr:cNvPr>
        <xdr:cNvSpPr txBox="1"/>
      </xdr:nvSpPr>
      <xdr:spPr>
        <a:xfrm>
          <a:off x="3582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BC50C4DB-6D2C-4DD0-B613-366537002595}"/>
            </a:ext>
          </a:extLst>
        </xdr:cNvPr>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738CF4C3-B64F-4EE4-91F8-03D2872F74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B05D7DAA-99D9-44DD-85C6-2AB15310EB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41D0527F-85F8-428B-A64D-9379B2A0E3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D8E91BC0-15C7-4699-BAD8-EE573E1A31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CD26FBEB-2159-4C3E-8A0D-72580A67AC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54C19051-A1C4-4FFB-8F75-5B249EC35F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C4FE7A22-62DC-48F5-93B4-0EAC83CE0CD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1F861F72-45D5-44AD-899F-798C7D77AC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F6425142-A4D5-47C0-A4C7-FC28551E7D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F2ACC8F1-833C-4DA1-9579-35490B759A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BF315152-4EB1-4BFB-BFE6-680C47D75E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DB2AE07B-7299-4427-8814-2A5747BE85A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D7AC56D4-C7C7-4FE2-9AA1-E696E051405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99D623DA-4149-4FD6-82A3-A2CF13C519C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8D138590-37EB-48F5-B5F7-E2019B95EC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AFFC48E6-9BC6-45CC-AA16-8ED134A55DF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56253250-1737-4140-BF8A-AA4218D5F2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B96FC538-A1F6-4B89-A7C1-18D2A050D2D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73FEC0C5-571F-4CA9-8A81-1102E864CD4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F7A6BF2F-C1A6-4234-8487-0B0FA24FA6A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C34C24C6-88AD-4B20-8D98-E92A2A2FE0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C04DE60C-EB1A-4C25-B490-21637FDF1E1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CC34E32B-9038-4589-ADBD-51BD78F48B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10" name="直線コネクタ 209">
          <a:extLst>
            <a:ext uri="{FF2B5EF4-FFF2-40B4-BE49-F238E27FC236}">
              <a16:creationId xmlns:a16="http://schemas.microsoft.com/office/drawing/2014/main" id="{4CE27AE4-D052-423F-967C-8821B3F95E8E}"/>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7183225D-7FD5-48F7-86D3-00522EA1B542}"/>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12" name="直線コネクタ 211">
          <a:extLst>
            <a:ext uri="{FF2B5EF4-FFF2-40B4-BE49-F238E27FC236}">
              <a16:creationId xmlns:a16="http://schemas.microsoft.com/office/drawing/2014/main" id="{96AA5DC3-D2FC-4CD8-950B-66509AF4CCDF}"/>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B17FA0B8-0E07-496E-947E-240D4ECF1866}"/>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14" name="直線コネクタ 213">
          <a:extLst>
            <a:ext uri="{FF2B5EF4-FFF2-40B4-BE49-F238E27FC236}">
              <a16:creationId xmlns:a16="http://schemas.microsoft.com/office/drawing/2014/main" id="{F02A6DC1-1BC1-40B2-BC78-6076BF6B5F2E}"/>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FF561BB6-08C4-4D8D-B2B6-884789D6C21B}"/>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16" name="フローチャート: 判断 215">
          <a:extLst>
            <a:ext uri="{FF2B5EF4-FFF2-40B4-BE49-F238E27FC236}">
              <a16:creationId xmlns:a16="http://schemas.microsoft.com/office/drawing/2014/main" id="{63306D7F-4E3A-443A-97E2-EDE831FE10E2}"/>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60802</xdr:rowOff>
    </xdr:from>
    <xdr:to>
      <xdr:col>50</xdr:col>
      <xdr:colOff>165100</xdr:colOff>
      <xdr:row>61</xdr:row>
      <xdr:rowOff>162402</xdr:rowOff>
    </xdr:to>
    <xdr:sp macro="" textlink="">
      <xdr:nvSpPr>
        <xdr:cNvPr id="217" name="フローチャート: 判断 216">
          <a:extLst>
            <a:ext uri="{FF2B5EF4-FFF2-40B4-BE49-F238E27FC236}">
              <a16:creationId xmlns:a16="http://schemas.microsoft.com/office/drawing/2014/main" id="{52971A74-576D-4FCA-A9CC-E4396AE49F9A}"/>
            </a:ext>
          </a:extLst>
        </xdr:cNvPr>
        <xdr:cNvSpPr/>
      </xdr:nvSpPr>
      <xdr:spPr>
        <a:xfrm>
          <a:off x="9588500" y="1051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53173</xdr:rowOff>
    </xdr:from>
    <xdr:to>
      <xdr:col>46</xdr:col>
      <xdr:colOff>38100</xdr:colOff>
      <xdr:row>61</xdr:row>
      <xdr:rowOff>154773</xdr:rowOff>
    </xdr:to>
    <xdr:sp macro="" textlink="">
      <xdr:nvSpPr>
        <xdr:cNvPr id="218" name="フローチャート: 判断 217">
          <a:extLst>
            <a:ext uri="{FF2B5EF4-FFF2-40B4-BE49-F238E27FC236}">
              <a16:creationId xmlns:a16="http://schemas.microsoft.com/office/drawing/2014/main" id="{6E192A15-B0CA-40FB-B68F-3D1733188D32}"/>
            </a:ext>
          </a:extLst>
        </xdr:cNvPr>
        <xdr:cNvSpPr/>
      </xdr:nvSpPr>
      <xdr:spPr>
        <a:xfrm>
          <a:off x="8699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77499</xdr:rowOff>
    </xdr:from>
    <xdr:to>
      <xdr:col>41</xdr:col>
      <xdr:colOff>101600</xdr:colOff>
      <xdr:row>62</xdr:row>
      <xdr:rowOff>7649</xdr:rowOff>
    </xdr:to>
    <xdr:sp macro="" textlink="">
      <xdr:nvSpPr>
        <xdr:cNvPr id="219" name="フローチャート: 判断 218">
          <a:extLst>
            <a:ext uri="{FF2B5EF4-FFF2-40B4-BE49-F238E27FC236}">
              <a16:creationId xmlns:a16="http://schemas.microsoft.com/office/drawing/2014/main" id="{DF66A60C-00F8-4FC6-A19F-06F5A4D99519}"/>
            </a:ext>
          </a:extLst>
        </xdr:cNvPr>
        <xdr:cNvSpPr/>
      </xdr:nvSpPr>
      <xdr:spPr>
        <a:xfrm>
          <a:off x="7810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76707</xdr:rowOff>
    </xdr:from>
    <xdr:to>
      <xdr:col>36</xdr:col>
      <xdr:colOff>165100</xdr:colOff>
      <xdr:row>62</xdr:row>
      <xdr:rowOff>6857</xdr:rowOff>
    </xdr:to>
    <xdr:sp macro="" textlink="">
      <xdr:nvSpPr>
        <xdr:cNvPr id="220" name="フローチャート: 判断 219">
          <a:extLst>
            <a:ext uri="{FF2B5EF4-FFF2-40B4-BE49-F238E27FC236}">
              <a16:creationId xmlns:a16="http://schemas.microsoft.com/office/drawing/2014/main" id="{043462A4-EB5E-4E5A-912E-C2CF9143B9AD}"/>
            </a:ext>
          </a:extLst>
        </xdr:cNvPr>
        <xdr:cNvSpPr/>
      </xdr:nvSpPr>
      <xdr:spPr>
        <a:xfrm>
          <a:off x="6921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AFA7CB4-6213-41E9-B081-43C919E783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91DD4BF-F39E-4BA0-B655-64290B265B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2CD309A-55C9-4DAB-8BE3-E8162B013E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546059E-A71C-4D52-BB76-DDE24CFAE3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444A573-26DD-40BE-AE2B-83B5D807EF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132073</xdr:rowOff>
    </xdr:from>
    <xdr:to>
      <xdr:col>55</xdr:col>
      <xdr:colOff>50800</xdr:colOff>
      <xdr:row>64</xdr:row>
      <xdr:rowOff>62223</xdr:rowOff>
    </xdr:to>
    <xdr:sp macro="" textlink="">
      <xdr:nvSpPr>
        <xdr:cNvPr id="226" name="楕円 225">
          <a:extLst>
            <a:ext uri="{FF2B5EF4-FFF2-40B4-BE49-F238E27FC236}">
              <a16:creationId xmlns:a16="http://schemas.microsoft.com/office/drawing/2014/main" id="{4E1B32CE-2A01-4993-9DB4-C11EF5A4B8A3}"/>
            </a:ext>
          </a:extLst>
        </xdr:cNvPr>
        <xdr:cNvSpPr/>
      </xdr:nvSpPr>
      <xdr:spPr>
        <a:xfrm>
          <a:off x="10426700" y="1093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47000</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709CE789-8431-4CC7-9BAC-3E7F85C3E67A}"/>
            </a:ext>
          </a:extLst>
        </xdr:cNvPr>
        <xdr:cNvSpPr txBox="1"/>
      </xdr:nvSpPr>
      <xdr:spPr>
        <a:xfrm>
          <a:off x="10515600" y="1084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132734</xdr:rowOff>
    </xdr:from>
    <xdr:to>
      <xdr:col>50</xdr:col>
      <xdr:colOff>165100</xdr:colOff>
      <xdr:row>64</xdr:row>
      <xdr:rowOff>62884</xdr:rowOff>
    </xdr:to>
    <xdr:sp macro="" textlink="">
      <xdr:nvSpPr>
        <xdr:cNvPr id="228" name="楕円 227">
          <a:extLst>
            <a:ext uri="{FF2B5EF4-FFF2-40B4-BE49-F238E27FC236}">
              <a16:creationId xmlns:a16="http://schemas.microsoft.com/office/drawing/2014/main" id="{D44AE954-A651-440F-8F9E-BACB8FC93C57}"/>
            </a:ext>
          </a:extLst>
        </xdr:cNvPr>
        <xdr:cNvSpPr/>
      </xdr:nvSpPr>
      <xdr:spPr>
        <a:xfrm>
          <a:off x="9588500" y="109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11423</xdr:rowOff>
    </xdr:from>
    <xdr:to>
      <xdr:col>55</xdr:col>
      <xdr:colOff>0</xdr:colOff>
      <xdr:row>64</xdr:row>
      <xdr:rowOff>12084</xdr:rowOff>
    </xdr:to>
    <xdr:cxnSp macro="">
      <xdr:nvCxnSpPr>
        <xdr:cNvPr id="229" name="直線コネクタ 228">
          <a:extLst>
            <a:ext uri="{FF2B5EF4-FFF2-40B4-BE49-F238E27FC236}">
              <a16:creationId xmlns:a16="http://schemas.microsoft.com/office/drawing/2014/main" id="{23A41A13-DD20-406C-B1C7-D51BC62AAA02}"/>
            </a:ext>
          </a:extLst>
        </xdr:cNvPr>
        <xdr:cNvCxnSpPr/>
      </xdr:nvCxnSpPr>
      <xdr:spPr>
        <a:xfrm flipV="1">
          <a:off x="9639300" y="10984223"/>
          <a:ext cx="8382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133577</xdr:rowOff>
    </xdr:from>
    <xdr:to>
      <xdr:col>46</xdr:col>
      <xdr:colOff>38100</xdr:colOff>
      <xdr:row>64</xdr:row>
      <xdr:rowOff>63727</xdr:rowOff>
    </xdr:to>
    <xdr:sp macro="" textlink="">
      <xdr:nvSpPr>
        <xdr:cNvPr id="230" name="楕円 229">
          <a:extLst>
            <a:ext uri="{FF2B5EF4-FFF2-40B4-BE49-F238E27FC236}">
              <a16:creationId xmlns:a16="http://schemas.microsoft.com/office/drawing/2014/main" id="{6AD43A61-DD3C-4432-8A55-9F5E58D14A5A}"/>
            </a:ext>
          </a:extLst>
        </xdr:cNvPr>
        <xdr:cNvSpPr/>
      </xdr:nvSpPr>
      <xdr:spPr>
        <a:xfrm>
          <a:off x="8699500" y="10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12084</xdr:rowOff>
    </xdr:from>
    <xdr:to>
      <xdr:col>50</xdr:col>
      <xdr:colOff>114300</xdr:colOff>
      <xdr:row>64</xdr:row>
      <xdr:rowOff>12927</xdr:rowOff>
    </xdr:to>
    <xdr:cxnSp macro="">
      <xdr:nvCxnSpPr>
        <xdr:cNvPr id="231" name="直線コネクタ 230">
          <a:extLst>
            <a:ext uri="{FF2B5EF4-FFF2-40B4-BE49-F238E27FC236}">
              <a16:creationId xmlns:a16="http://schemas.microsoft.com/office/drawing/2014/main" id="{E8F8A1E6-7E09-4505-B0B6-F3AFFE3839EF}"/>
            </a:ext>
          </a:extLst>
        </xdr:cNvPr>
        <xdr:cNvCxnSpPr/>
      </xdr:nvCxnSpPr>
      <xdr:spPr>
        <a:xfrm flipV="1">
          <a:off x="8750300" y="10984884"/>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7479</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6CF5E614-DC89-4B75-8116-AB5E862BB291}"/>
            </a:ext>
          </a:extLst>
        </xdr:cNvPr>
        <xdr:cNvSpPr txBox="1"/>
      </xdr:nvSpPr>
      <xdr:spPr>
        <a:xfrm>
          <a:off x="9327095" y="1029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171300</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52A93B8D-E4A4-47EE-9D6C-352E5F6C7343}"/>
            </a:ext>
          </a:extLst>
        </xdr:cNvPr>
        <xdr:cNvSpPr txBox="1"/>
      </xdr:nvSpPr>
      <xdr:spPr>
        <a:xfrm>
          <a:off x="84507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24176</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96ED0646-7843-46A8-9947-12563D9DB6FD}"/>
            </a:ext>
          </a:extLst>
        </xdr:cNvPr>
        <xdr:cNvSpPr txBox="1"/>
      </xdr:nvSpPr>
      <xdr:spPr>
        <a:xfrm>
          <a:off x="7561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23384</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FB22FBC7-B408-4D34-8036-5296FA5757C3}"/>
            </a:ext>
          </a:extLst>
        </xdr:cNvPr>
        <xdr:cNvSpPr txBox="1"/>
      </xdr:nvSpPr>
      <xdr:spPr>
        <a:xfrm>
          <a:off x="6672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54011</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E6FCC1E4-6DC3-427C-B973-2DC8D6667B38}"/>
            </a:ext>
          </a:extLst>
        </xdr:cNvPr>
        <xdr:cNvSpPr txBox="1"/>
      </xdr:nvSpPr>
      <xdr:spPr>
        <a:xfrm>
          <a:off x="9359411" y="1102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54854</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7770450C-FC29-4BB2-9AFC-9024AFC7074E}"/>
            </a:ext>
          </a:extLst>
        </xdr:cNvPr>
        <xdr:cNvSpPr txBox="1"/>
      </xdr:nvSpPr>
      <xdr:spPr>
        <a:xfrm>
          <a:off x="8483111" y="11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719DB8E9-1B85-4F08-9D48-CDADA0ABD1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8C68BC2A-47D1-493C-85A3-59A5203C75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C68D81E9-7A81-47B2-946B-5F70B348D4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C06B1118-6F8B-4DB9-B04E-BB02D50CF4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49234D2F-B65C-4AC8-9715-688CB4BBAF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B52585A4-E7A4-481A-A803-44FDCC3F64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9CFF7D6F-52BB-45C0-BE0A-EC901F5C38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320351C-9DCD-4CB4-9F74-D46D10B0FE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5B207926-0C2C-4829-8918-A79FD22733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74BCB731-6052-4FA1-8027-C44E12F48E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7E55B537-0A89-4A13-95E6-143A623296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BC227B62-88A3-4C76-8F0E-48B6E11D5B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604C9295-1779-41B3-8F36-BA3FC302F10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2C8765F2-E49E-45B9-BCD2-A6619667BD9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04FA7DA1-5BB8-418B-95ED-D1F5D4D8C2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9256E288-0A6C-48E4-A9E2-43DA689A16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4D995A1A-66D7-47D6-B188-FACF8B2D02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82DEFD42-3C37-484B-B7D2-C35E9DDD33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5B9711C7-76F1-4A2E-B53A-72F7B9A8526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2956761-775D-4F2A-B76D-035EB73A138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DEAFCC10-BC25-49D9-8208-1D01C4B322A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D5800FC4-FA6C-411C-A4B7-24B92BBA524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4E03DD10-553A-4ACF-8D67-B824F100056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00884EE1-078C-4F2F-900D-808E6906CE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8B65A944-B87D-4477-BED8-785A3E3EC181}"/>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AC5E4E27-16C8-455F-B50D-81A28CE0424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6E602CB2-EBB1-4BD5-B74D-2CE84FDA375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6AD31527-8384-4C22-B6FF-6B0CAABD570E}"/>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6" name="直線コネクタ 265">
          <a:extLst>
            <a:ext uri="{FF2B5EF4-FFF2-40B4-BE49-F238E27FC236}">
              <a16:creationId xmlns:a16="http://schemas.microsoft.com/office/drawing/2014/main" id="{2A62F14B-A7F4-404A-B014-CE6BFE9CD04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48B3ADE3-5C19-4BD9-A1BF-7D6BFAE9D9D3}"/>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68" name="フローチャート: 判断 267">
          <a:extLst>
            <a:ext uri="{FF2B5EF4-FFF2-40B4-BE49-F238E27FC236}">
              <a16:creationId xmlns:a16="http://schemas.microsoft.com/office/drawing/2014/main" id="{2AC7F0D0-5220-45D3-8691-67C17E2B5831}"/>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69" name="フローチャート: 判断 268">
          <a:extLst>
            <a:ext uri="{FF2B5EF4-FFF2-40B4-BE49-F238E27FC236}">
              <a16:creationId xmlns:a16="http://schemas.microsoft.com/office/drawing/2014/main" id="{CD0690FF-6434-443C-A8A6-9A2A6C7BBCDF}"/>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70" name="フローチャート: 判断 269">
          <a:extLst>
            <a:ext uri="{FF2B5EF4-FFF2-40B4-BE49-F238E27FC236}">
              <a16:creationId xmlns:a16="http://schemas.microsoft.com/office/drawing/2014/main" id="{0E454BA8-1DAC-4068-BB6B-34FE79FAFC87}"/>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71" name="フローチャート: 判断 270">
          <a:extLst>
            <a:ext uri="{FF2B5EF4-FFF2-40B4-BE49-F238E27FC236}">
              <a16:creationId xmlns:a16="http://schemas.microsoft.com/office/drawing/2014/main" id="{BEA019D1-2727-49FA-911C-78956900BAE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72" name="フローチャート: 判断 271">
          <a:extLst>
            <a:ext uri="{FF2B5EF4-FFF2-40B4-BE49-F238E27FC236}">
              <a16:creationId xmlns:a16="http://schemas.microsoft.com/office/drawing/2014/main" id="{9CB0256F-32DF-4C19-8FBD-0F92AF193DA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8497E801-C73C-442A-9559-B847E19B13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E045FDE-BD5F-4065-857D-43E51C50CD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B65574C1-FB98-4DB2-9F31-F7CBC51F3F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D9E776E-5A1F-4912-AF48-4A9085135C7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EE916AF-7774-4865-8262-854BC36EB6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38736</xdr:rowOff>
    </xdr:from>
    <xdr:to>
      <xdr:col>24</xdr:col>
      <xdr:colOff>114300</xdr:colOff>
      <xdr:row>86</xdr:row>
      <xdr:rowOff>140336</xdr:rowOff>
    </xdr:to>
    <xdr:sp macro="" textlink="">
      <xdr:nvSpPr>
        <xdr:cNvPr id="278" name="楕円 277">
          <a:extLst>
            <a:ext uri="{FF2B5EF4-FFF2-40B4-BE49-F238E27FC236}">
              <a16:creationId xmlns:a16="http://schemas.microsoft.com/office/drawing/2014/main" id="{4F6C447C-1EC4-40F1-BFCF-0BB4E62881BD}"/>
            </a:ext>
          </a:extLst>
        </xdr:cNvPr>
        <xdr:cNvSpPr/>
      </xdr:nvSpPr>
      <xdr:spPr>
        <a:xfrm>
          <a:off x="45847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125113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3A826B21-B3DE-434C-8E20-07EA0971B8D1}"/>
            </a:ext>
          </a:extLst>
        </xdr:cNvPr>
        <xdr:cNvSpPr txBox="1"/>
      </xdr:nvSpPr>
      <xdr:spPr>
        <a:xfrm>
          <a:off x="4673600" y="1469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xdr:rowOff>
    </xdr:from>
    <xdr:to>
      <xdr:col>20</xdr:col>
      <xdr:colOff>38100</xdr:colOff>
      <xdr:row>86</xdr:row>
      <xdr:rowOff>107950</xdr:rowOff>
    </xdr:to>
    <xdr:sp macro="" textlink="">
      <xdr:nvSpPr>
        <xdr:cNvPr id="280" name="楕円 279">
          <a:extLst>
            <a:ext uri="{FF2B5EF4-FFF2-40B4-BE49-F238E27FC236}">
              <a16:creationId xmlns:a16="http://schemas.microsoft.com/office/drawing/2014/main" id="{BF06535F-3E0A-4A46-8158-28105258B02D}"/>
            </a:ext>
          </a:extLst>
        </xdr:cNvPr>
        <xdr:cNvSpPr/>
      </xdr:nvSpPr>
      <xdr:spPr>
        <a:xfrm>
          <a:off x="3746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57150</xdr:rowOff>
    </xdr:from>
    <xdr:to>
      <xdr:col>24</xdr:col>
      <xdr:colOff>63500</xdr:colOff>
      <xdr:row>86</xdr:row>
      <xdr:rowOff>89536</xdr:rowOff>
    </xdr:to>
    <xdr:cxnSp macro="">
      <xdr:nvCxnSpPr>
        <xdr:cNvPr id="281" name="直線コネクタ 280">
          <a:extLst>
            <a:ext uri="{FF2B5EF4-FFF2-40B4-BE49-F238E27FC236}">
              <a16:creationId xmlns:a16="http://schemas.microsoft.com/office/drawing/2014/main" id="{7FC69F9D-7432-465C-9B20-026385787CFB}"/>
            </a:ext>
          </a:extLst>
        </xdr:cNvPr>
        <xdr:cNvCxnSpPr/>
      </xdr:nvCxnSpPr>
      <xdr:spPr>
        <a:xfrm>
          <a:off x="3797300" y="148018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282" name="楕円 281">
          <a:extLst>
            <a:ext uri="{FF2B5EF4-FFF2-40B4-BE49-F238E27FC236}">
              <a16:creationId xmlns:a16="http://schemas.microsoft.com/office/drawing/2014/main" id="{23ACB857-F110-4A5D-AB55-E18A8083DC32}"/>
            </a:ext>
          </a:extLst>
        </xdr:cNvPr>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57150</xdr:rowOff>
    </xdr:to>
    <xdr:cxnSp macro="">
      <xdr:nvCxnSpPr>
        <xdr:cNvPr id="283" name="直線コネクタ 282">
          <a:extLst>
            <a:ext uri="{FF2B5EF4-FFF2-40B4-BE49-F238E27FC236}">
              <a16:creationId xmlns:a16="http://schemas.microsoft.com/office/drawing/2014/main" id="{5E039FB5-ECCC-422D-8371-61BB35DF318D}"/>
            </a:ext>
          </a:extLst>
        </xdr:cNvPr>
        <xdr:cNvCxnSpPr/>
      </xdr:nvCxnSpPr>
      <xdr:spPr>
        <a:xfrm>
          <a:off x="2908300" y="14759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284" name="n_1aveValue【公営住宅】&#10;有形固定資産減価償却率">
          <a:extLst>
            <a:ext uri="{FF2B5EF4-FFF2-40B4-BE49-F238E27FC236}">
              <a16:creationId xmlns:a16="http://schemas.microsoft.com/office/drawing/2014/main" id="{DE18FC51-A305-46F9-BCFA-2B0219CD9E0C}"/>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285" name="n_2aveValue【公営住宅】&#10;有形固定資産減価償却率">
          <a:extLst>
            <a:ext uri="{FF2B5EF4-FFF2-40B4-BE49-F238E27FC236}">
              <a16:creationId xmlns:a16="http://schemas.microsoft.com/office/drawing/2014/main" id="{1F9EA959-FA8D-4997-BC9F-44767FA13CA6}"/>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86" name="n_3aveValue【公営住宅】&#10;有形固定資産減価償却率">
          <a:extLst>
            <a:ext uri="{FF2B5EF4-FFF2-40B4-BE49-F238E27FC236}">
              <a16:creationId xmlns:a16="http://schemas.microsoft.com/office/drawing/2014/main" id="{D328E042-5EF4-4DB3-BA37-830F94F01445}"/>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287" name="n_4aveValue【公営住宅】&#10;有形固定資産減価償却率">
          <a:extLst>
            <a:ext uri="{FF2B5EF4-FFF2-40B4-BE49-F238E27FC236}">
              <a16:creationId xmlns:a16="http://schemas.microsoft.com/office/drawing/2014/main" id="{7CB0FD5C-FF73-40CE-995B-AB8D0537D206}"/>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99077</xdr:rowOff>
    </xdr:from>
    <xdr:ext cx="405111" cy="259045"/>
    <xdr:sp macro="" textlink="">
      <xdr:nvSpPr>
        <xdr:cNvPr id="288" name="n_1mainValue【公営住宅】&#10;有形固定資産減価償却率">
          <a:extLst>
            <a:ext uri="{FF2B5EF4-FFF2-40B4-BE49-F238E27FC236}">
              <a16:creationId xmlns:a16="http://schemas.microsoft.com/office/drawing/2014/main" id="{2E0F30C3-7E88-41EF-A7ED-9C0A730FDE53}"/>
            </a:ext>
          </a:extLst>
        </xdr:cNvPr>
        <xdr:cNvSpPr txBox="1"/>
      </xdr:nvSpPr>
      <xdr:spPr>
        <a:xfrm>
          <a:off x="35820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289" name="n_2mainValue【公営住宅】&#10;有形固定資産減価償却率">
          <a:extLst>
            <a:ext uri="{FF2B5EF4-FFF2-40B4-BE49-F238E27FC236}">
              <a16:creationId xmlns:a16="http://schemas.microsoft.com/office/drawing/2014/main" id="{1C4052FE-7683-41C7-84D2-1983036295CB}"/>
            </a:ext>
          </a:extLst>
        </xdr:cNvPr>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3D656735-7F20-40F0-B0D5-3A32A06F3C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B5C13A41-2720-4405-AF51-395F8D8A6A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E9A69BBA-3FC3-4DDB-B649-652FD3BED6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F9F8CA8D-C77E-475A-AF95-D2F458C663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72DA6064-83B2-4C17-ADEB-A04041B1F4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E6E4D681-6DB2-41CE-A9ED-A0C1B5BFFA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273A0AA0-0EDE-4DC6-8BCD-4FDCBE21CB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5AC41A15-57A4-4C36-896D-88801FABC3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D2C89498-973C-443C-8CA8-3011B63917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E536F56E-5D5C-4993-9BA4-0AB63CA6B1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609AA6AE-6A18-45F7-B877-A7C55583C58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EEB94A4B-1357-47B8-BC64-AD689747C7A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BE9415FD-EBBC-4633-BF7B-1460B78B8D4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D698F079-1FAE-484A-A6F8-194C5204191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33A3DC28-EC89-4269-9E00-2EFB9C035CB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45E1B7BC-25D9-4DCA-B9FE-7E65B72016B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942D2ED3-73D9-43C6-988A-CF90464BCFA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EC742EB0-2C8C-4CA4-8EC9-3380AEB5491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481DF00B-A67A-4A40-B017-C30457E8383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EBC2E605-A3CA-4CD0-89EE-C4D78AC8561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B13755E5-6DA4-4110-9719-431DB1172C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1" name="テキスト ボックス 310">
          <a:extLst>
            <a:ext uri="{FF2B5EF4-FFF2-40B4-BE49-F238E27FC236}">
              <a16:creationId xmlns:a16="http://schemas.microsoft.com/office/drawing/2014/main" id="{C557D4CB-E20F-4754-A770-E3005A49976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7549C21-1DF2-4E8A-BBA4-E8DDB4FE86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13" name="直線コネクタ 312">
          <a:extLst>
            <a:ext uri="{FF2B5EF4-FFF2-40B4-BE49-F238E27FC236}">
              <a16:creationId xmlns:a16="http://schemas.microsoft.com/office/drawing/2014/main" id="{5208E4A4-6250-47B2-8252-2676E868A0C1}"/>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14" name="【公営住宅】&#10;一人当たり面積最小値テキスト">
          <a:extLst>
            <a:ext uri="{FF2B5EF4-FFF2-40B4-BE49-F238E27FC236}">
              <a16:creationId xmlns:a16="http://schemas.microsoft.com/office/drawing/2014/main" id="{1A272579-0409-4938-9DE8-960BED54AE09}"/>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15" name="直線コネクタ 314">
          <a:extLst>
            <a:ext uri="{FF2B5EF4-FFF2-40B4-BE49-F238E27FC236}">
              <a16:creationId xmlns:a16="http://schemas.microsoft.com/office/drawing/2014/main" id="{491F6532-EF39-4955-B9E2-AB182626A06B}"/>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16" name="【公営住宅】&#10;一人当たり面積最大値テキスト">
          <a:extLst>
            <a:ext uri="{FF2B5EF4-FFF2-40B4-BE49-F238E27FC236}">
              <a16:creationId xmlns:a16="http://schemas.microsoft.com/office/drawing/2014/main" id="{C046A73F-73B7-4807-A393-865BC584616F}"/>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17" name="直線コネクタ 316">
          <a:extLst>
            <a:ext uri="{FF2B5EF4-FFF2-40B4-BE49-F238E27FC236}">
              <a16:creationId xmlns:a16="http://schemas.microsoft.com/office/drawing/2014/main" id="{D5884B02-9466-4602-B621-7379DFF4A4F8}"/>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18" name="【公営住宅】&#10;一人当たり面積平均値テキスト">
          <a:extLst>
            <a:ext uri="{FF2B5EF4-FFF2-40B4-BE49-F238E27FC236}">
              <a16:creationId xmlns:a16="http://schemas.microsoft.com/office/drawing/2014/main" id="{00552F21-57B1-4D76-8333-170BE0F4D529}"/>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19" name="フローチャート: 判断 318">
          <a:extLst>
            <a:ext uri="{FF2B5EF4-FFF2-40B4-BE49-F238E27FC236}">
              <a16:creationId xmlns:a16="http://schemas.microsoft.com/office/drawing/2014/main" id="{F061CEE1-9BBF-4102-BC5A-C725F7DC4484}"/>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100837</xdr:rowOff>
    </xdr:from>
    <xdr:to>
      <xdr:col>50</xdr:col>
      <xdr:colOff>165100</xdr:colOff>
      <xdr:row>86</xdr:row>
      <xdr:rowOff>30987</xdr:rowOff>
    </xdr:to>
    <xdr:sp macro="" textlink="">
      <xdr:nvSpPr>
        <xdr:cNvPr id="320" name="フローチャート: 判断 319">
          <a:extLst>
            <a:ext uri="{FF2B5EF4-FFF2-40B4-BE49-F238E27FC236}">
              <a16:creationId xmlns:a16="http://schemas.microsoft.com/office/drawing/2014/main" id="{9D762423-80A6-4930-AE76-D816AD7881B1}"/>
            </a:ext>
          </a:extLst>
        </xdr:cNvPr>
        <xdr:cNvSpPr/>
      </xdr:nvSpPr>
      <xdr:spPr>
        <a:xfrm>
          <a:off x="9588500" y="1467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85217</xdr:rowOff>
    </xdr:from>
    <xdr:to>
      <xdr:col>46</xdr:col>
      <xdr:colOff>38100</xdr:colOff>
      <xdr:row>86</xdr:row>
      <xdr:rowOff>15367</xdr:rowOff>
    </xdr:to>
    <xdr:sp macro="" textlink="">
      <xdr:nvSpPr>
        <xdr:cNvPr id="321" name="フローチャート: 判断 320">
          <a:extLst>
            <a:ext uri="{FF2B5EF4-FFF2-40B4-BE49-F238E27FC236}">
              <a16:creationId xmlns:a16="http://schemas.microsoft.com/office/drawing/2014/main" id="{3A0B0163-1C09-4676-960E-5CD4D42A84A8}"/>
            </a:ext>
          </a:extLst>
        </xdr:cNvPr>
        <xdr:cNvSpPr/>
      </xdr:nvSpPr>
      <xdr:spPr>
        <a:xfrm>
          <a:off x="8699500" y="1465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82169</xdr:rowOff>
    </xdr:from>
    <xdr:to>
      <xdr:col>41</xdr:col>
      <xdr:colOff>101600</xdr:colOff>
      <xdr:row>86</xdr:row>
      <xdr:rowOff>12319</xdr:rowOff>
    </xdr:to>
    <xdr:sp macro="" textlink="">
      <xdr:nvSpPr>
        <xdr:cNvPr id="322" name="フローチャート: 判断 321">
          <a:extLst>
            <a:ext uri="{FF2B5EF4-FFF2-40B4-BE49-F238E27FC236}">
              <a16:creationId xmlns:a16="http://schemas.microsoft.com/office/drawing/2014/main" id="{9B822820-F7DA-48C0-B0AB-520F2D29B855}"/>
            </a:ext>
          </a:extLst>
        </xdr:cNvPr>
        <xdr:cNvSpPr/>
      </xdr:nvSpPr>
      <xdr:spPr>
        <a:xfrm>
          <a:off x="7810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83313</xdr:rowOff>
    </xdr:from>
    <xdr:to>
      <xdr:col>36</xdr:col>
      <xdr:colOff>165100</xdr:colOff>
      <xdr:row>86</xdr:row>
      <xdr:rowOff>13463</xdr:rowOff>
    </xdr:to>
    <xdr:sp macro="" textlink="">
      <xdr:nvSpPr>
        <xdr:cNvPr id="323" name="フローチャート: 判断 322">
          <a:extLst>
            <a:ext uri="{FF2B5EF4-FFF2-40B4-BE49-F238E27FC236}">
              <a16:creationId xmlns:a16="http://schemas.microsoft.com/office/drawing/2014/main" id="{AD0C5F9C-8BF3-42D5-9423-E47187DEB09C}"/>
            </a:ext>
          </a:extLst>
        </xdr:cNvPr>
        <xdr:cNvSpPr/>
      </xdr:nvSpPr>
      <xdr:spPr>
        <a:xfrm>
          <a:off x="6921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9379C406-4C53-41F2-9197-E52D1B841E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ABF65AB3-FEB3-45FD-B0FE-E474EFFF12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9CD2056-2089-49C3-9559-0A07081874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AFB2242-88E6-41F7-88A6-8767E38103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347083E-6B63-4CC4-8124-26064D2542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45974</xdr:rowOff>
    </xdr:from>
    <xdr:to>
      <xdr:col>55</xdr:col>
      <xdr:colOff>50800</xdr:colOff>
      <xdr:row>86</xdr:row>
      <xdr:rowOff>147574</xdr:rowOff>
    </xdr:to>
    <xdr:sp macro="" textlink="">
      <xdr:nvSpPr>
        <xdr:cNvPr id="329" name="楕円 328">
          <a:extLst>
            <a:ext uri="{FF2B5EF4-FFF2-40B4-BE49-F238E27FC236}">
              <a16:creationId xmlns:a16="http://schemas.microsoft.com/office/drawing/2014/main" id="{70522FFD-5666-4E4E-82EC-2496A2B3ACCC}"/>
            </a:ext>
          </a:extLst>
        </xdr:cNvPr>
        <xdr:cNvSpPr/>
      </xdr:nvSpPr>
      <xdr:spPr>
        <a:xfrm>
          <a:off x="104267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132351</xdr:rowOff>
    </xdr:from>
    <xdr:ext cx="469744" cy="259045"/>
    <xdr:sp macro="" textlink="">
      <xdr:nvSpPr>
        <xdr:cNvPr id="330" name="【公営住宅】&#10;一人当たり面積該当値テキスト">
          <a:extLst>
            <a:ext uri="{FF2B5EF4-FFF2-40B4-BE49-F238E27FC236}">
              <a16:creationId xmlns:a16="http://schemas.microsoft.com/office/drawing/2014/main" id="{237768F6-C8FE-45E0-A55D-F42298AAF0FA}"/>
            </a:ext>
          </a:extLst>
        </xdr:cNvPr>
        <xdr:cNvSpPr txBox="1"/>
      </xdr:nvSpPr>
      <xdr:spPr>
        <a:xfrm>
          <a:off x="10515600" y="1470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46165</xdr:rowOff>
    </xdr:from>
    <xdr:to>
      <xdr:col>50</xdr:col>
      <xdr:colOff>165100</xdr:colOff>
      <xdr:row>86</xdr:row>
      <xdr:rowOff>147765</xdr:rowOff>
    </xdr:to>
    <xdr:sp macro="" textlink="">
      <xdr:nvSpPr>
        <xdr:cNvPr id="331" name="楕円 330">
          <a:extLst>
            <a:ext uri="{FF2B5EF4-FFF2-40B4-BE49-F238E27FC236}">
              <a16:creationId xmlns:a16="http://schemas.microsoft.com/office/drawing/2014/main" id="{E6D47F03-238B-457C-925F-2B7260269B83}"/>
            </a:ext>
          </a:extLst>
        </xdr:cNvPr>
        <xdr:cNvSpPr/>
      </xdr:nvSpPr>
      <xdr:spPr>
        <a:xfrm>
          <a:off x="9588500" y="147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96774</xdr:rowOff>
    </xdr:from>
    <xdr:to>
      <xdr:col>55</xdr:col>
      <xdr:colOff>0</xdr:colOff>
      <xdr:row>86</xdr:row>
      <xdr:rowOff>96965</xdr:rowOff>
    </xdr:to>
    <xdr:cxnSp macro="">
      <xdr:nvCxnSpPr>
        <xdr:cNvPr id="332" name="直線コネクタ 331">
          <a:extLst>
            <a:ext uri="{FF2B5EF4-FFF2-40B4-BE49-F238E27FC236}">
              <a16:creationId xmlns:a16="http://schemas.microsoft.com/office/drawing/2014/main" id="{1D814C7E-DEF3-474C-BC90-2E0A0A528320}"/>
            </a:ext>
          </a:extLst>
        </xdr:cNvPr>
        <xdr:cNvCxnSpPr/>
      </xdr:nvCxnSpPr>
      <xdr:spPr>
        <a:xfrm flipV="1">
          <a:off x="9639300" y="1484147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46355</xdr:rowOff>
    </xdr:from>
    <xdr:to>
      <xdr:col>46</xdr:col>
      <xdr:colOff>38100</xdr:colOff>
      <xdr:row>86</xdr:row>
      <xdr:rowOff>147955</xdr:rowOff>
    </xdr:to>
    <xdr:sp macro="" textlink="">
      <xdr:nvSpPr>
        <xdr:cNvPr id="333" name="楕円 332">
          <a:extLst>
            <a:ext uri="{FF2B5EF4-FFF2-40B4-BE49-F238E27FC236}">
              <a16:creationId xmlns:a16="http://schemas.microsoft.com/office/drawing/2014/main" id="{2D7BE563-8515-402B-A62D-96974A538DC2}"/>
            </a:ext>
          </a:extLst>
        </xdr:cNvPr>
        <xdr:cNvSpPr/>
      </xdr:nvSpPr>
      <xdr:spPr>
        <a:xfrm>
          <a:off x="8699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96965</xdr:rowOff>
    </xdr:from>
    <xdr:to>
      <xdr:col>50</xdr:col>
      <xdr:colOff>114300</xdr:colOff>
      <xdr:row>86</xdr:row>
      <xdr:rowOff>97155</xdr:rowOff>
    </xdr:to>
    <xdr:cxnSp macro="">
      <xdr:nvCxnSpPr>
        <xdr:cNvPr id="334" name="直線コネクタ 333">
          <a:extLst>
            <a:ext uri="{FF2B5EF4-FFF2-40B4-BE49-F238E27FC236}">
              <a16:creationId xmlns:a16="http://schemas.microsoft.com/office/drawing/2014/main" id="{95A29DB6-BC2A-451C-A22F-ED31CBB471C9}"/>
            </a:ext>
          </a:extLst>
        </xdr:cNvPr>
        <xdr:cNvCxnSpPr/>
      </xdr:nvCxnSpPr>
      <xdr:spPr>
        <a:xfrm flipV="1">
          <a:off x="8750300" y="1484166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47514</xdr:rowOff>
    </xdr:from>
    <xdr:ext cx="469744" cy="259045"/>
    <xdr:sp macro="" textlink="">
      <xdr:nvSpPr>
        <xdr:cNvPr id="335" name="n_1aveValue【公営住宅】&#10;一人当たり面積">
          <a:extLst>
            <a:ext uri="{FF2B5EF4-FFF2-40B4-BE49-F238E27FC236}">
              <a16:creationId xmlns:a16="http://schemas.microsoft.com/office/drawing/2014/main" id="{62E79AE3-CA51-4F1C-A2F5-9A91C8D8F902}"/>
            </a:ext>
          </a:extLst>
        </xdr:cNvPr>
        <xdr:cNvSpPr txBox="1"/>
      </xdr:nvSpPr>
      <xdr:spPr>
        <a:xfrm>
          <a:off x="9391727" y="1444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31894</xdr:rowOff>
    </xdr:from>
    <xdr:ext cx="469744" cy="259045"/>
    <xdr:sp macro="" textlink="">
      <xdr:nvSpPr>
        <xdr:cNvPr id="336" name="n_2aveValue【公営住宅】&#10;一人当たり面積">
          <a:extLst>
            <a:ext uri="{FF2B5EF4-FFF2-40B4-BE49-F238E27FC236}">
              <a16:creationId xmlns:a16="http://schemas.microsoft.com/office/drawing/2014/main" id="{E2D187E7-A5A3-427F-BD31-82F9285208C7}"/>
            </a:ext>
          </a:extLst>
        </xdr:cNvPr>
        <xdr:cNvSpPr txBox="1"/>
      </xdr:nvSpPr>
      <xdr:spPr>
        <a:xfrm>
          <a:off x="8515427" y="1443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28846</xdr:rowOff>
    </xdr:from>
    <xdr:ext cx="469744" cy="259045"/>
    <xdr:sp macro="" textlink="">
      <xdr:nvSpPr>
        <xdr:cNvPr id="337" name="n_3aveValue【公営住宅】&#10;一人当たり面積">
          <a:extLst>
            <a:ext uri="{FF2B5EF4-FFF2-40B4-BE49-F238E27FC236}">
              <a16:creationId xmlns:a16="http://schemas.microsoft.com/office/drawing/2014/main" id="{F0C85F86-E515-45BA-B5EE-A23795ED1406}"/>
            </a:ext>
          </a:extLst>
        </xdr:cNvPr>
        <xdr:cNvSpPr txBox="1"/>
      </xdr:nvSpPr>
      <xdr:spPr>
        <a:xfrm>
          <a:off x="7626427" y="144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29990</xdr:rowOff>
    </xdr:from>
    <xdr:ext cx="469744" cy="259045"/>
    <xdr:sp macro="" textlink="">
      <xdr:nvSpPr>
        <xdr:cNvPr id="338" name="n_4aveValue【公営住宅】&#10;一人当たり面積">
          <a:extLst>
            <a:ext uri="{FF2B5EF4-FFF2-40B4-BE49-F238E27FC236}">
              <a16:creationId xmlns:a16="http://schemas.microsoft.com/office/drawing/2014/main" id="{A8783837-2AD8-4D9A-BD06-229AB31790C1}"/>
            </a:ext>
          </a:extLst>
        </xdr:cNvPr>
        <xdr:cNvSpPr txBox="1"/>
      </xdr:nvSpPr>
      <xdr:spPr>
        <a:xfrm>
          <a:off x="6737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138892</xdr:rowOff>
    </xdr:from>
    <xdr:ext cx="469744" cy="259045"/>
    <xdr:sp macro="" textlink="">
      <xdr:nvSpPr>
        <xdr:cNvPr id="339" name="n_1mainValue【公営住宅】&#10;一人当たり面積">
          <a:extLst>
            <a:ext uri="{FF2B5EF4-FFF2-40B4-BE49-F238E27FC236}">
              <a16:creationId xmlns:a16="http://schemas.microsoft.com/office/drawing/2014/main" id="{A734F4E5-2439-43CB-84F4-B0CE0C3195FF}"/>
            </a:ext>
          </a:extLst>
        </xdr:cNvPr>
        <xdr:cNvSpPr txBox="1"/>
      </xdr:nvSpPr>
      <xdr:spPr>
        <a:xfrm>
          <a:off x="9391727" y="1488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139082</xdr:rowOff>
    </xdr:from>
    <xdr:ext cx="469744" cy="259045"/>
    <xdr:sp macro="" textlink="">
      <xdr:nvSpPr>
        <xdr:cNvPr id="340" name="n_2mainValue【公営住宅】&#10;一人当たり面積">
          <a:extLst>
            <a:ext uri="{FF2B5EF4-FFF2-40B4-BE49-F238E27FC236}">
              <a16:creationId xmlns:a16="http://schemas.microsoft.com/office/drawing/2014/main" id="{4614BDC2-B542-4429-9B0C-22133EFDFBCF}"/>
            </a:ext>
          </a:extLst>
        </xdr:cNvPr>
        <xdr:cNvSpPr txBox="1"/>
      </xdr:nvSpPr>
      <xdr:spPr>
        <a:xfrm>
          <a:off x="8515427" y="148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E9BBFAAD-B163-4FD3-8DFE-6ABCC90D67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E3642ED5-1C9B-4A47-900D-10F058B2E5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18958BA8-80DD-4D25-BD58-A5EBE58A77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E8EB744A-184A-4DD1-8E2C-3546AD4892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A096B12C-DBE8-47A4-9D9D-125BBE71CD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4714A83C-6DFE-435F-9050-55E3432D68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8027517D-D7E1-4F5B-8792-7E058BA002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E05D153B-74AF-4748-9D58-03DFA1856E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8CCDA733-D2B6-40FC-94EA-E369EB2A62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F5EE9F7D-5366-4B03-B028-A9E7A5327A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429812BC-4707-4004-BA26-E23E83CD49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710087B0-0FB2-4315-B34A-9808E2C41D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08ECA328-5F49-4B60-9B59-13EC445B6C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474A1826-F7BC-4E5C-9C6A-25A8132944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1477C511-113E-4171-9B32-539E8D05A2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650E78EE-43B5-4397-9431-B87028A3E9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F44DC236-AB76-4EE2-9288-984EE13E875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6F22DCC7-F0F9-4E43-8181-A1CC6F9570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14C8DE74-67DD-437C-BBB9-2B010D1CE6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E9D2008B-68FA-478D-AE8B-B76BEFAE42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D3390E0D-70A0-415E-A419-FA17572EF4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CEC3ACB5-4B18-450B-BB6A-4A1E0DBE68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423162AB-FC58-425B-9410-96B1BD49A1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7928A25D-E68F-4E3F-9AF6-16B942AAE1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C120E42E-FA0B-40AE-A3B7-21B3A23B7A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F663221F-3BBA-496E-9296-9D1EF897B4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a:extLst>
            <a:ext uri="{FF2B5EF4-FFF2-40B4-BE49-F238E27FC236}">
              <a16:creationId xmlns:a16="http://schemas.microsoft.com/office/drawing/2014/main" id="{959F2A85-535D-4351-BF46-D79240B3E9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a:extLst>
            <a:ext uri="{FF2B5EF4-FFF2-40B4-BE49-F238E27FC236}">
              <a16:creationId xmlns:a16="http://schemas.microsoft.com/office/drawing/2014/main" id="{3B5E0CD8-11C6-415C-A707-664024C9F3B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9" name="テキスト ボックス 368">
          <a:extLst>
            <a:ext uri="{FF2B5EF4-FFF2-40B4-BE49-F238E27FC236}">
              <a16:creationId xmlns:a16="http://schemas.microsoft.com/office/drawing/2014/main" id="{30A7658E-1A0F-4588-A726-BCC3460C214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a:extLst>
            <a:ext uri="{FF2B5EF4-FFF2-40B4-BE49-F238E27FC236}">
              <a16:creationId xmlns:a16="http://schemas.microsoft.com/office/drawing/2014/main" id="{58FA3E6C-9E5A-4118-9054-C5666CD0F43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a:extLst>
            <a:ext uri="{FF2B5EF4-FFF2-40B4-BE49-F238E27FC236}">
              <a16:creationId xmlns:a16="http://schemas.microsoft.com/office/drawing/2014/main" id="{3E894E37-F5C5-45F1-A4F7-DAEC1D6ECCB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a:extLst>
            <a:ext uri="{FF2B5EF4-FFF2-40B4-BE49-F238E27FC236}">
              <a16:creationId xmlns:a16="http://schemas.microsoft.com/office/drawing/2014/main" id="{B6015598-33E3-4764-8E9D-825A708BB18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a:extLst>
            <a:ext uri="{FF2B5EF4-FFF2-40B4-BE49-F238E27FC236}">
              <a16:creationId xmlns:a16="http://schemas.microsoft.com/office/drawing/2014/main" id="{AAB0884D-6E2B-42ED-BE9C-CE5E599B862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a:extLst>
            <a:ext uri="{FF2B5EF4-FFF2-40B4-BE49-F238E27FC236}">
              <a16:creationId xmlns:a16="http://schemas.microsoft.com/office/drawing/2014/main" id="{ACA82BF6-B0FA-4A41-9E7D-538AFED003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a:extLst>
            <a:ext uri="{FF2B5EF4-FFF2-40B4-BE49-F238E27FC236}">
              <a16:creationId xmlns:a16="http://schemas.microsoft.com/office/drawing/2014/main" id="{C3205788-41CA-4BBB-BAE9-087B2B20599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a:extLst>
            <a:ext uri="{FF2B5EF4-FFF2-40B4-BE49-F238E27FC236}">
              <a16:creationId xmlns:a16="http://schemas.microsoft.com/office/drawing/2014/main" id="{37462F50-A3D8-4649-A357-7F890EB5E6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77" name="テキスト ボックス 376">
          <a:extLst>
            <a:ext uri="{FF2B5EF4-FFF2-40B4-BE49-F238E27FC236}">
              <a16:creationId xmlns:a16="http://schemas.microsoft.com/office/drawing/2014/main" id="{D551D7F8-BAAF-4889-BD96-BD65829C6E6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1A6AFFEE-E94F-4874-A37B-2ACF65EEA3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F95994CC-9C8D-4D9E-8886-854C5035C4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80" name="直線コネクタ 379">
          <a:extLst>
            <a:ext uri="{FF2B5EF4-FFF2-40B4-BE49-F238E27FC236}">
              <a16:creationId xmlns:a16="http://schemas.microsoft.com/office/drawing/2014/main" id="{42C9972C-C8F6-4EA5-9DBD-88F09F8D6482}"/>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81" name="【認定こども園・幼稚園・保育所】&#10;有形固定資産減価償却率最小値テキスト">
          <a:extLst>
            <a:ext uri="{FF2B5EF4-FFF2-40B4-BE49-F238E27FC236}">
              <a16:creationId xmlns:a16="http://schemas.microsoft.com/office/drawing/2014/main" id="{8919FA93-51BA-40EE-A438-69281D8B815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82" name="直線コネクタ 381">
          <a:extLst>
            <a:ext uri="{FF2B5EF4-FFF2-40B4-BE49-F238E27FC236}">
              <a16:creationId xmlns:a16="http://schemas.microsoft.com/office/drawing/2014/main" id="{3E49C8A5-5113-4AD0-A91D-4DB566CD4DF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83" name="【認定こども園・幼稚園・保育所】&#10;有形固定資産減価償却率最大値テキスト">
          <a:extLst>
            <a:ext uri="{FF2B5EF4-FFF2-40B4-BE49-F238E27FC236}">
              <a16:creationId xmlns:a16="http://schemas.microsoft.com/office/drawing/2014/main" id="{67C777D5-470E-4E52-AA37-61148B9A17A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4" name="直線コネクタ 383">
          <a:extLst>
            <a:ext uri="{FF2B5EF4-FFF2-40B4-BE49-F238E27FC236}">
              <a16:creationId xmlns:a16="http://schemas.microsoft.com/office/drawing/2014/main" id="{D848C992-B872-428B-A4D5-4039950F902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B2022843-5FEE-4E00-B29A-B9F06EF5CCEF}"/>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386" name="フローチャート: 判断 385">
          <a:extLst>
            <a:ext uri="{FF2B5EF4-FFF2-40B4-BE49-F238E27FC236}">
              <a16:creationId xmlns:a16="http://schemas.microsoft.com/office/drawing/2014/main" id="{F1D17F1E-094B-4F39-AA18-21FA2B52DC1F}"/>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104140</xdr:rowOff>
    </xdr:from>
    <xdr:to>
      <xdr:col>81</xdr:col>
      <xdr:colOff>101600</xdr:colOff>
      <xdr:row>38</xdr:row>
      <xdr:rowOff>34290</xdr:rowOff>
    </xdr:to>
    <xdr:sp macro="" textlink="">
      <xdr:nvSpPr>
        <xdr:cNvPr id="387" name="フローチャート: 判断 386">
          <a:extLst>
            <a:ext uri="{FF2B5EF4-FFF2-40B4-BE49-F238E27FC236}">
              <a16:creationId xmlns:a16="http://schemas.microsoft.com/office/drawing/2014/main" id="{E599EEF0-BFBA-4B6B-8A48-32F7538BDC06}"/>
            </a:ext>
          </a:extLst>
        </xdr:cNvPr>
        <xdr:cNvSpPr/>
      </xdr:nvSpPr>
      <xdr:spPr>
        <a:xfrm>
          <a:off x="1543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55880</xdr:rowOff>
    </xdr:from>
    <xdr:to>
      <xdr:col>76</xdr:col>
      <xdr:colOff>165100</xdr:colOff>
      <xdr:row>37</xdr:row>
      <xdr:rowOff>157480</xdr:rowOff>
    </xdr:to>
    <xdr:sp macro="" textlink="">
      <xdr:nvSpPr>
        <xdr:cNvPr id="388" name="フローチャート: 判断 387">
          <a:extLst>
            <a:ext uri="{FF2B5EF4-FFF2-40B4-BE49-F238E27FC236}">
              <a16:creationId xmlns:a16="http://schemas.microsoft.com/office/drawing/2014/main" id="{74AB0DFF-0C1B-4F99-9074-8DEE6863D6EB}"/>
            </a:ext>
          </a:extLst>
        </xdr:cNvPr>
        <xdr:cNvSpPr/>
      </xdr:nvSpPr>
      <xdr:spPr>
        <a:xfrm>
          <a:off x="1454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34290</xdr:rowOff>
    </xdr:from>
    <xdr:to>
      <xdr:col>72</xdr:col>
      <xdr:colOff>38100</xdr:colOff>
      <xdr:row>37</xdr:row>
      <xdr:rowOff>135890</xdr:rowOff>
    </xdr:to>
    <xdr:sp macro="" textlink="">
      <xdr:nvSpPr>
        <xdr:cNvPr id="389" name="フローチャート: 判断 388">
          <a:extLst>
            <a:ext uri="{FF2B5EF4-FFF2-40B4-BE49-F238E27FC236}">
              <a16:creationId xmlns:a16="http://schemas.microsoft.com/office/drawing/2014/main" id="{66914DE0-2419-42C1-A5F3-EF32EADEC89E}"/>
            </a:ext>
          </a:extLst>
        </xdr:cNvPr>
        <xdr:cNvSpPr/>
      </xdr:nvSpPr>
      <xdr:spPr>
        <a:xfrm>
          <a:off x="13652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46990</xdr:rowOff>
    </xdr:from>
    <xdr:to>
      <xdr:col>67</xdr:col>
      <xdr:colOff>101600</xdr:colOff>
      <xdr:row>37</xdr:row>
      <xdr:rowOff>148590</xdr:rowOff>
    </xdr:to>
    <xdr:sp macro="" textlink="">
      <xdr:nvSpPr>
        <xdr:cNvPr id="390" name="フローチャート: 判断 389">
          <a:extLst>
            <a:ext uri="{FF2B5EF4-FFF2-40B4-BE49-F238E27FC236}">
              <a16:creationId xmlns:a16="http://schemas.microsoft.com/office/drawing/2014/main" id="{1EE2F3AB-A722-42BE-A9F7-8C6C46807EEB}"/>
            </a:ext>
          </a:extLst>
        </xdr:cNvPr>
        <xdr:cNvSpPr/>
      </xdr:nvSpPr>
      <xdr:spPr>
        <a:xfrm>
          <a:off x="12763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E3236DF-557F-4255-A55D-906F0536A7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CFE8A30-9907-4BEB-AB38-B794545907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729846B5-BBE8-4C4A-87A4-EE9CD323BC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86636AE1-F6DE-4193-9883-0D5AA17181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7FEB17E8-949E-4C4A-8BEF-171E966794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396" name="楕円 395">
          <a:extLst>
            <a:ext uri="{FF2B5EF4-FFF2-40B4-BE49-F238E27FC236}">
              <a16:creationId xmlns:a16="http://schemas.microsoft.com/office/drawing/2014/main" id="{9ED96103-CAE3-4D55-B80E-8216DF5DF2A3}"/>
            </a:ext>
          </a:extLst>
        </xdr:cNvPr>
        <xdr:cNvSpPr/>
      </xdr:nvSpPr>
      <xdr:spPr>
        <a:xfrm>
          <a:off x="16268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397" name="【認定こども園・幼稚園・保育所】&#10;有形固定資産減価償却率該当値テキスト">
          <a:extLst>
            <a:ext uri="{FF2B5EF4-FFF2-40B4-BE49-F238E27FC236}">
              <a16:creationId xmlns:a16="http://schemas.microsoft.com/office/drawing/2014/main" id="{C8F29CCC-C1D3-4338-B403-631AD2EF327E}"/>
            </a:ext>
          </a:extLst>
        </xdr:cNvPr>
        <xdr:cNvSpPr txBox="1"/>
      </xdr:nvSpPr>
      <xdr:spPr>
        <a:xfrm>
          <a:off x="16357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398" name="楕円 397">
          <a:extLst>
            <a:ext uri="{FF2B5EF4-FFF2-40B4-BE49-F238E27FC236}">
              <a16:creationId xmlns:a16="http://schemas.microsoft.com/office/drawing/2014/main" id="{17DB3AFC-EAC7-4A70-BA7E-8FD02909DD82}"/>
            </a:ext>
          </a:extLst>
        </xdr:cNvPr>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148590</xdr:rowOff>
    </xdr:to>
    <xdr:cxnSp macro="">
      <xdr:nvCxnSpPr>
        <xdr:cNvPr id="399" name="直線コネクタ 398">
          <a:extLst>
            <a:ext uri="{FF2B5EF4-FFF2-40B4-BE49-F238E27FC236}">
              <a16:creationId xmlns:a16="http://schemas.microsoft.com/office/drawing/2014/main" id="{C470478C-A5DD-46A1-B5E7-60F42FC7DA4A}"/>
            </a:ext>
          </a:extLst>
        </xdr:cNvPr>
        <xdr:cNvCxnSpPr/>
      </xdr:nvCxnSpPr>
      <xdr:spPr>
        <a:xfrm>
          <a:off x="15481300" y="6797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38100</xdr:rowOff>
    </xdr:from>
    <xdr:to>
      <xdr:col>76</xdr:col>
      <xdr:colOff>165100</xdr:colOff>
      <xdr:row>39</xdr:row>
      <xdr:rowOff>139700</xdr:rowOff>
    </xdr:to>
    <xdr:sp macro="" textlink="">
      <xdr:nvSpPr>
        <xdr:cNvPr id="400" name="楕円 399">
          <a:extLst>
            <a:ext uri="{FF2B5EF4-FFF2-40B4-BE49-F238E27FC236}">
              <a16:creationId xmlns:a16="http://schemas.microsoft.com/office/drawing/2014/main" id="{5268C5D3-4774-45A6-8F2E-EF941AE471FB}"/>
            </a:ext>
          </a:extLst>
        </xdr:cNvPr>
        <xdr:cNvSpPr/>
      </xdr:nvSpPr>
      <xdr:spPr>
        <a:xfrm>
          <a:off x="14541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88900</xdr:rowOff>
    </xdr:from>
    <xdr:to>
      <xdr:col>81</xdr:col>
      <xdr:colOff>50800</xdr:colOff>
      <xdr:row>39</xdr:row>
      <xdr:rowOff>110490</xdr:rowOff>
    </xdr:to>
    <xdr:cxnSp macro="">
      <xdr:nvCxnSpPr>
        <xdr:cNvPr id="401" name="直線コネクタ 400">
          <a:extLst>
            <a:ext uri="{FF2B5EF4-FFF2-40B4-BE49-F238E27FC236}">
              <a16:creationId xmlns:a16="http://schemas.microsoft.com/office/drawing/2014/main" id="{B8D2AF7A-9EB3-47F0-BFB0-D5797FA73B23}"/>
            </a:ext>
          </a:extLst>
        </xdr:cNvPr>
        <xdr:cNvCxnSpPr/>
      </xdr:nvCxnSpPr>
      <xdr:spPr>
        <a:xfrm>
          <a:off x="14592300" y="67754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50817</xdr:rowOff>
    </xdr:from>
    <xdr:ext cx="405111" cy="259045"/>
    <xdr:sp macro="" textlink="">
      <xdr:nvSpPr>
        <xdr:cNvPr id="402" name="n_1aveValue【認定こども園・幼稚園・保育所】&#10;有形固定資産減価償却率">
          <a:extLst>
            <a:ext uri="{FF2B5EF4-FFF2-40B4-BE49-F238E27FC236}">
              <a16:creationId xmlns:a16="http://schemas.microsoft.com/office/drawing/2014/main" id="{5A13EED3-3DEA-4FB4-8B8F-3A3E56A9CBD7}"/>
            </a:ext>
          </a:extLst>
        </xdr:cNvPr>
        <xdr:cNvSpPr txBox="1"/>
      </xdr:nvSpPr>
      <xdr:spPr>
        <a:xfrm>
          <a:off x="15266044" y="622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2557</xdr:rowOff>
    </xdr:from>
    <xdr:ext cx="405111" cy="259045"/>
    <xdr:sp macro="" textlink="">
      <xdr:nvSpPr>
        <xdr:cNvPr id="403" name="n_2aveValue【認定こども園・幼稚園・保育所】&#10;有形固定資産減価償却率">
          <a:extLst>
            <a:ext uri="{FF2B5EF4-FFF2-40B4-BE49-F238E27FC236}">
              <a16:creationId xmlns:a16="http://schemas.microsoft.com/office/drawing/2014/main" id="{011D79B0-3A97-467F-A390-8C77998BD3CB}"/>
            </a:ext>
          </a:extLst>
        </xdr:cNvPr>
        <xdr:cNvSpPr txBox="1"/>
      </xdr:nvSpPr>
      <xdr:spPr>
        <a:xfrm>
          <a:off x="14389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152417</xdr:rowOff>
    </xdr:from>
    <xdr:ext cx="405111" cy="259045"/>
    <xdr:sp macro="" textlink="">
      <xdr:nvSpPr>
        <xdr:cNvPr id="404" name="n_3aveValue【認定こども園・幼稚園・保育所】&#10;有形固定資産減価償却率">
          <a:extLst>
            <a:ext uri="{FF2B5EF4-FFF2-40B4-BE49-F238E27FC236}">
              <a16:creationId xmlns:a16="http://schemas.microsoft.com/office/drawing/2014/main" id="{7F8EAC42-DEDF-4BBF-99D3-B6E21A32C09C}"/>
            </a:ext>
          </a:extLst>
        </xdr:cNvPr>
        <xdr:cNvSpPr txBox="1"/>
      </xdr:nvSpPr>
      <xdr:spPr>
        <a:xfrm>
          <a:off x="13500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165117</xdr:rowOff>
    </xdr:from>
    <xdr:ext cx="405111" cy="259045"/>
    <xdr:sp macro="" textlink="">
      <xdr:nvSpPr>
        <xdr:cNvPr id="405" name="n_4aveValue【認定こども園・幼稚園・保育所】&#10;有形固定資産減価償却率">
          <a:extLst>
            <a:ext uri="{FF2B5EF4-FFF2-40B4-BE49-F238E27FC236}">
              <a16:creationId xmlns:a16="http://schemas.microsoft.com/office/drawing/2014/main" id="{5A189CF3-4087-432B-8994-C6273134B1AE}"/>
            </a:ext>
          </a:extLst>
        </xdr:cNvPr>
        <xdr:cNvSpPr txBox="1"/>
      </xdr:nvSpPr>
      <xdr:spPr>
        <a:xfrm>
          <a:off x="12611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68597088-E5AB-4CF7-B59A-595EE78807DE}"/>
            </a:ext>
          </a:extLst>
        </xdr:cNvPr>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130827</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10EF25F7-4B99-46B2-B0C7-8659A477B8BA}"/>
            </a:ext>
          </a:extLst>
        </xdr:cNvPr>
        <xdr:cNvSpPr txBox="1"/>
      </xdr:nvSpPr>
      <xdr:spPr>
        <a:xfrm>
          <a:off x="14389744" y="681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107816CB-6230-4C7A-85DC-F58A670EBD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E6E2CF43-761B-493A-9A79-DA4A5AAC5D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9788A19E-C83C-420F-B508-595A017732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68278768-90EE-4CCC-B8C5-A2077AB8E7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E86E3AAF-25EB-4553-8698-7ED34FB6FB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9C7A0033-2F84-46A6-938B-AE86CB6D77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C3D784F0-776C-4D5E-940A-7ED37478F9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78FAECB7-F3A3-4713-9CDF-E6B840E1A3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C38CF212-A8AE-45A8-B742-CCA51BC6E1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AE01581D-8EB9-4CBA-A0DB-8CA78671EE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a:extLst>
            <a:ext uri="{FF2B5EF4-FFF2-40B4-BE49-F238E27FC236}">
              <a16:creationId xmlns:a16="http://schemas.microsoft.com/office/drawing/2014/main" id="{D1803A61-A6FE-44B6-81E4-830F6A9EFB9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a:extLst>
            <a:ext uri="{FF2B5EF4-FFF2-40B4-BE49-F238E27FC236}">
              <a16:creationId xmlns:a16="http://schemas.microsoft.com/office/drawing/2014/main" id="{9AC345C7-E6C2-41C1-82AC-4DE473ED72A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a:extLst>
            <a:ext uri="{FF2B5EF4-FFF2-40B4-BE49-F238E27FC236}">
              <a16:creationId xmlns:a16="http://schemas.microsoft.com/office/drawing/2014/main" id="{4F9AA68B-5F34-44C9-909F-CEC63AB04A4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a:extLst>
            <a:ext uri="{FF2B5EF4-FFF2-40B4-BE49-F238E27FC236}">
              <a16:creationId xmlns:a16="http://schemas.microsoft.com/office/drawing/2014/main" id="{B8097110-AD96-423B-A91F-C0B916F35D9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a:extLst>
            <a:ext uri="{FF2B5EF4-FFF2-40B4-BE49-F238E27FC236}">
              <a16:creationId xmlns:a16="http://schemas.microsoft.com/office/drawing/2014/main" id="{2BE23BCA-9C24-4004-9917-8DA98625AD1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a:extLst>
            <a:ext uri="{FF2B5EF4-FFF2-40B4-BE49-F238E27FC236}">
              <a16:creationId xmlns:a16="http://schemas.microsoft.com/office/drawing/2014/main" id="{1521F95B-A79F-4B95-9689-DA6B59D8F73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a:extLst>
            <a:ext uri="{FF2B5EF4-FFF2-40B4-BE49-F238E27FC236}">
              <a16:creationId xmlns:a16="http://schemas.microsoft.com/office/drawing/2014/main" id="{C90B02A9-9544-48FA-86B2-B33BBD08EDA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a:extLst>
            <a:ext uri="{FF2B5EF4-FFF2-40B4-BE49-F238E27FC236}">
              <a16:creationId xmlns:a16="http://schemas.microsoft.com/office/drawing/2014/main" id="{E8AAC6C2-C893-4384-A99D-E4BEB07DA7B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a:extLst>
            <a:ext uri="{FF2B5EF4-FFF2-40B4-BE49-F238E27FC236}">
              <a16:creationId xmlns:a16="http://schemas.microsoft.com/office/drawing/2014/main" id="{94045B30-39F9-4050-9746-DE1EA50807A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a:extLst>
            <a:ext uri="{FF2B5EF4-FFF2-40B4-BE49-F238E27FC236}">
              <a16:creationId xmlns:a16="http://schemas.microsoft.com/office/drawing/2014/main" id="{62F67C29-DE25-4DDA-8BD3-B505FCBB7DE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35067E28-68B3-4BD6-B132-2974D86D30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a:extLst>
            <a:ext uri="{FF2B5EF4-FFF2-40B4-BE49-F238E27FC236}">
              <a16:creationId xmlns:a16="http://schemas.microsoft.com/office/drawing/2014/main" id="{00EAECE1-E6CD-4052-817B-D595BC63A14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a:extLst>
            <a:ext uri="{FF2B5EF4-FFF2-40B4-BE49-F238E27FC236}">
              <a16:creationId xmlns:a16="http://schemas.microsoft.com/office/drawing/2014/main" id="{B9708E31-132A-41F9-A9E4-C15ED821CD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31" name="直線コネクタ 430">
          <a:extLst>
            <a:ext uri="{FF2B5EF4-FFF2-40B4-BE49-F238E27FC236}">
              <a16:creationId xmlns:a16="http://schemas.microsoft.com/office/drawing/2014/main" id="{B37416DE-3217-4A2E-82B0-14A40563A75C}"/>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32" name="【認定こども園・幼稚園・保育所】&#10;一人当たり面積最小値テキスト">
          <a:extLst>
            <a:ext uri="{FF2B5EF4-FFF2-40B4-BE49-F238E27FC236}">
              <a16:creationId xmlns:a16="http://schemas.microsoft.com/office/drawing/2014/main" id="{A3BD7F12-E551-467B-87F2-ACE907256DFB}"/>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33" name="直線コネクタ 432">
          <a:extLst>
            <a:ext uri="{FF2B5EF4-FFF2-40B4-BE49-F238E27FC236}">
              <a16:creationId xmlns:a16="http://schemas.microsoft.com/office/drawing/2014/main" id="{42C6696F-F747-4DFE-9CFF-9E1DEB8FF7D9}"/>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34" name="【認定こども園・幼稚園・保育所】&#10;一人当たり面積最大値テキスト">
          <a:extLst>
            <a:ext uri="{FF2B5EF4-FFF2-40B4-BE49-F238E27FC236}">
              <a16:creationId xmlns:a16="http://schemas.microsoft.com/office/drawing/2014/main" id="{F88ED516-14FF-4137-9C72-B5367069FA1F}"/>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35" name="直線コネクタ 434">
          <a:extLst>
            <a:ext uri="{FF2B5EF4-FFF2-40B4-BE49-F238E27FC236}">
              <a16:creationId xmlns:a16="http://schemas.microsoft.com/office/drawing/2014/main" id="{5BD0FEEE-9578-4312-BDF3-D69ED4028687}"/>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36" name="【認定こども園・幼稚園・保育所】&#10;一人当たり面積平均値テキスト">
          <a:extLst>
            <a:ext uri="{FF2B5EF4-FFF2-40B4-BE49-F238E27FC236}">
              <a16:creationId xmlns:a16="http://schemas.microsoft.com/office/drawing/2014/main" id="{3DD05D98-D420-4028-8612-DE9E7C1DD8A9}"/>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37" name="フローチャート: 判断 436">
          <a:extLst>
            <a:ext uri="{FF2B5EF4-FFF2-40B4-BE49-F238E27FC236}">
              <a16:creationId xmlns:a16="http://schemas.microsoft.com/office/drawing/2014/main" id="{39A8B437-0F6B-43B3-A34F-118408797C2A}"/>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130810</xdr:rowOff>
    </xdr:from>
    <xdr:to>
      <xdr:col>112</xdr:col>
      <xdr:colOff>38100</xdr:colOff>
      <xdr:row>40</xdr:row>
      <xdr:rowOff>60960</xdr:rowOff>
    </xdr:to>
    <xdr:sp macro="" textlink="">
      <xdr:nvSpPr>
        <xdr:cNvPr id="438" name="フローチャート: 判断 437">
          <a:extLst>
            <a:ext uri="{FF2B5EF4-FFF2-40B4-BE49-F238E27FC236}">
              <a16:creationId xmlns:a16="http://schemas.microsoft.com/office/drawing/2014/main" id="{75B2237D-BDC5-4E1C-9E47-3BA8C38C1C03}"/>
            </a:ext>
          </a:extLst>
        </xdr:cNvPr>
        <xdr:cNvSpPr/>
      </xdr:nvSpPr>
      <xdr:spPr>
        <a:xfrm>
          <a:off x="21272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114300</xdr:rowOff>
    </xdr:from>
    <xdr:to>
      <xdr:col>107</xdr:col>
      <xdr:colOff>101600</xdr:colOff>
      <xdr:row>40</xdr:row>
      <xdr:rowOff>44450</xdr:rowOff>
    </xdr:to>
    <xdr:sp macro="" textlink="">
      <xdr:nvSpPr>
        <xdr:cNvPr id="439" name="フローチャート: 判断 438">
          <a:extLst>
            <a:ext uri="{FF2B5EF4-FFF2-40B4-BE49-F238E27FC236}">
              <a16:creationId xmlns:a16="http://schemas.microsoft.com/office/drawing/2014/main" id="{F30CA2A0-BA57-4355-9C12-F72FF9F03D88}"/>
            </a:ext>
          </a:extLst>
        </xdr:cNvPr>
        <xdr:cNvSpPr/>
      </xdr:nvSpPr>
      <xdr:spPr>
        <a:xfrm>
          <a:off x="20383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40" name="フローチャート: 判断 439">
          <a:extLst>
            <a:ext uri="{FF2B5EF4-FFF2-40B4-BE49-F238E27FC236}">
              <a16:creationId xmlns:a16="http://schemas.microsoft.com/office/drawing/2014/main" id="{05EEA144-8278-4DCD-9521-3B1F221C29E2}"/>
            </a:ext>
          </a:extLst>
        </xdr:cNvPr>
        <xdr:cNvSpPr/>
      </xdr:nvSpPr>
      <xdr:spPr>
        <a:xfrm>
          <a:off x="19494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137160</xdr:rowOff>
    </xdr:from>
    <xdr:to>
      <xdr:col>98</xdr:col>
      <xdr:colOff>38100</xdr:colOff>
      <xdr:row>40</xdr:row>
      <xdr:rowOff>67310</xdr:rowOff>
    </xdr:to>
    <xdr:sp macro="" textlink="">
      <xdr:nvSpPr>
        <xdr:cNvPr id="441" name="フローチャート: 判断 440">
          <a:extLst>
            <a:ext uri="{FF2B5EF4-FFF2-40B4-BE49-F238E27FC236}">
              <a16:creationId xmlns:a16="http://schemas.microsoft.com/office/drawing/2014/main" id="{5C8499B9-B0C7-434F-9F20-7BC061F6E75A}"/>
            </a:ext>
          </a:extLst>
        </xdr:cNvPr>
        <xdr:cNvSpPr/>
      </xdr:nvSpPr>
      <xdr:spPr>
        <a:xfrm>
          <a:off x="186055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EF82C830-B473-467D-A260-FD5EB944C3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EDA4B0BC-3CB9-4166-829C-9B601BB8C4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53A8309A-E512-4506-9E7F-C0F93B85BD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384605F2-5C79-486A-ABC2-B4F6773EA1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A8DC2865-9407-4731-9906-FA0D9077E1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447" name="楕円 446">
          <a:extLst>
            <a:ext uri="{FF2B5EF4-FFF2-40B4-BE49-F238E27FC236}">
              <a16:creationId xmlns:a16="http://schemas.microsoft.com/office/drawing/2014/main" id="{6A640460-71FC-4F6C-9F38-4546DD732518}"/>
            </a:ext>
          </a:extLst>
        </xdr:cNvPr>
        <xdr:cNvSpPr/>
      </xdr:nvSpPr>
      <xdr:spPr>
        <a:xfrm>
          <a:off x="22110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15257</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8666F591-C38D-4A30-A3F9-9A59DCB905FE}"/>
            </a:ext>
          </a:extLst>
        </xdr:cNvPr>
        <xdr:cNvSpPr txBox="1"/>
      </xdr:nvSpPr>
      <xdr:spPr>
        <a:xfrm>
          <a:off x="22199600"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49" name="楕円 448">
          <a:extLst>
            <a:ext uri="{FF2B5EF4-FFF2-40B4-BE49-F238E27FC236}">
              <a16:creationId xmlns:a16="http://schemas.microsoft.com/office/drawing/2014/main" id="{D9BB02AC-33B8-4B30-97E0-07A8ECB7D295}"/>
            </a:ext>
          </a:extLst>
        </xdr:cNvPr>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43180</xdr:rowOff>
    </xdr:from>
    <xdr:to>
      <xdr:col>116</xdr:col>
      <xdr:colOff>63500</xdr:colOff>
      <xdr:row>39</xdr:row>
      <xdr:rowOff>49530</xdr:rowOff>
    </xdr:to>
    <xdr:cxnSp macro="">
      <xdr:nvCxnSpPr>
        <xdr:cNvPr id="450" name="直線コネクタ 449">
          <a:extLst>
            <a:ext uri="{FF2B5EF4-FFF2-40B4-BE49-F238E27FC236}">
              <a16:creationId xmlns:a16="http://schemas.microsoft.com/office/drawing/2014/main" id="{D2169B6D-29ED-4783-B489-A53A942EEBE3}"/>
            </a:ext>
          </a:extLst>
        </xdr:cNvPr>
        <xdr:cNvCxnSpPr/>
      </xdr:nvCxnSpPr>
      <xdr:spPr>
        <a:xfrm flipV="1">
          <a:off x="21323300" y="67297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5080</xdr:rowOff>
    </xdr:from>
    <xdr:to>
      <xdr:col>107</xdr:col>
      <xdr:colOff>101600</xdr:colOff>
      <xdr:row>39</xdr:row>
      <xdr:rowOff>106680</xdr:rowOff>
    </xdr:to>
    <xdr:sp macro="" textlink="">
      <xdr:nvSpPr>
        <xdr:cNvPr id="451" name="楕円 450">
          <a:extLst>
            <a:ext uri="{FF2B5EF4-FFF2-40B4-BE49-F238E27FC236}">
              <a16:creationId xmlns:a16="http://schemas.microsoft.com/office/drawing/2014/main" id="{5013C26B-84B5-4B49-A306-148B02BD7F06}"/>
            </a:ext>
          </a:extLst>
        </xdr:cNvPr>
        <xdr:cNvSpPr/>
      </xdr:nvSpPr>
      <xdr:spPr>
        <a:xfrm>
          <a:off x="203835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55880</xdr:rowOff>
    </xdr:to>
    <xdr:cxnSp macro="">
      <xdr:nvCxnSpPr>
        <xdr:cNvPr id="452" name="直線コネクタ 451">
          <a:extLst>
            <a:ext uri="{FF2B5EF4-FFF2-40B4-BE49-F238E27FC236}">
              <a16:creationId xmlns:a16="http://schemas.microsoft.com/office/drawing/2014/main" id="{5AA57267-23CC-4767-ADF0-9D5F9A46FD69}"/>
            </a:ext>
          </a:extLst>
        </xdr:cNvPr>
        <xdr:cNvCxnSpPr/>
      </xdr:nvCxnSpPr>
      <xdr:spPr>
        <a:xfrm flipV="1">
          <a:off x="20434300" y="67360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52087</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38D56D41-84AA-4033-955B-963FFE733720}"/>
            </a:ext>
          </a:extLst>
        </xdr:cNvPr>
        <xdr:cNvSpPr txBox="1"/>
      </xdr:nvSpPr>
      <xdr:spPr>
        <a:xfrm>
          <a:off x="21075727"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35577</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A8F4174E-B760-41E1-8BC1-E5C7AACAD1FD}"/>
            </a:ext>
          </a:extLst>
        </xdr:cNvPr>
        <xdr:cNvSpPr txBox="1"/>
      </xdr:nvSpPr>
      <xdr:spPr>
        <a:xfrm>
          <a:off x="20199427"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82567</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EFFF1369-6BAF-4CA9-AA12-0A7B6BEFA4CF}"/>
            </a:ext>
          </a:extLst>
        </xdr:cNvPr>
        <xdr:cNvSpPr txBox="1"/>
      </xdr:nvSpPr>
      <xdr:spPr>
        <a:xfrm>
          <a:off x="19310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83837</xdr:rowOff>
    </xdr:from>
    <xdr:ext cx="469744" cy="259045"/>
    <xdr:sp macro="" textlink="">
      <xdr:nvSpPr>
        <xdr:cNvPr id="456" name="n_4aveValue【認定こども園・幼稚園・保育所】&#10;一人当たり面積">
          <a:extLst>
            <a:ext uri="{FF2B5EF4-FFF2-40B4-BE49-F238E27FC236}">
              <a16:creationId xmlns:a16="http://schemas.microsoft.com/office/drawing/2014/main" id="{A009EEE3-993C-4EBA-8447-A2266C511631}"/>
            </a:ext>
          </a:extLst>
        </xdr:cNvPr>
        <xdr:cNvSpPr txBox="1"/>
      </xdr:nvSpPr>
      <xdr:spPr>
        <a:xfrm>
          <a:off x="18421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457" name="n_1mainValue【認定こども園・幼稚園・保育所】&#10;一人当たり面積">
          <a:extLst>
            <a:ext uri="{FF2B5EF4-FFF2-40B4-BE49-F238E27FC236}">
              <a16:creationId xmlns:a16="http://schemas.microsoft.com/office/drawing/2014/main" id="{28119E8C-2CAF-4143-97A9-AF7F0CFDBEDB}"/>
            </a:ext>
          </a:extLst>
        </xdr:cNvPr>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123207</xdr:rowOff>
    </xdr:from>
    <xdr:ext cx="469744" cy="259045"/>
    <xdr:sp macro="" textlink="">
      <xdr:nvSpPr>
        <xdr:cNvPr id="458" name="n_2mainValue【認定こども園・幼稚園・保育所】&#10;一人当たり面積">
          <a:extLst>
            <a:ext uri="{FF2B5EF4-FFF2-40B4-BE49-F238E27FC236}">
              <a16:creationId xmlns:a16="http://schemas.microsoft.com/office/drawing/2014/main" id="{9C94E3BB-D848-4A42-923C-5DD4765AECA9}"/>
            </a:ext>
          </a:extLst>
        </xdr:cNvPr>
        <xdr:cNvSpPr txBox="1"/>
      </xdr:nvSpPr>
      <xdr:spPr>
        <a:xfrm>
          <a:off x="20199427" y="646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545044EE-A9AF-4E2B-A9B0-07AE46FCF9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3DCBBD75-B1C0-4CA8-9ACF-E647D5DD6D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5059CAC4-EB06-4A54-8511-3D127D7C2E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BEC1A065-ACBA-4996-AA5F-B89A45C55F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46BEC244-2565-40D4-8BA5-452C06D2E5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26AAEF93-B43B-448E-B874-7E6794BF12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50F40006-25D2-41BE-B44C-44054B8489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402C00C5-751A-4F6D-9AB9-06269BDE20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36E27A27-CC2F-431B-9D21-0597A9FFEA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0ABF03B0-486F-482B-9FD4-B99BE81CDD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a:extLst>
            <a:ext uri="{FF2B5EF4-FFF2-40B4-BE49-F238E27FC236}">
              <a16:creationId xmlns:a16="http://schemas.microsoft.com/office/drawing/2014/main" id="{02CBA88F-195C-4094-BA99-88F085266AB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BDACC441-8C12-4193-8550-79CEE3808CF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1" name="テキスト ボックス 470">
          <a:extLst>
            <a:ext uri="{FF2B5EF4-FFF2-40B4-BE49-F238E27FC236}">
              <a16:creationId xmlns:a16="http://schemas.microsoft.com/office/drawing/2014/main" id="{8E415D44-860A-4D9C-9463-8AFE5C0EC43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B519AC9D-34F2-4F6B-A9C2-314EECF1887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F3986B93-E125-4B32-859A-82A29EF0D5B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8D463C55-EA36-42B6-95FF-8FD9349A04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517BA021-FD52-425B-AF0F-DDBA62153A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A8E47DF0-BD38-4109-A4CF-409F86BC7AC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BBD670F7-766C-47C7-B500-974611D7955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728EEECC-6093-48B3-B699-CF88C6B0EC5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1151FBEA-C976-4435-9653-2236D5F80F3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8844BE78-BFEE-481A-8B3E-A4D3634889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1" name="テキスト ボックス 480">
          <a:extLst>
            <a:ext uri="{FF2B5EF4-FFF2-40B4-BE49-F238E27FC236}">
              <a16:creationId xmlns:a16="http://schemas.microsoft.com/office/drawing/2014/main" id="{D9125FC8-5E9D-427A-AB35-9020812B325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9EF1E130-8D17-4E73-9E01-6F074E82AB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483" name="直線コネクタ 482">
          <a:extLst>
            <a:ext uri="{FF2B5EF4-FFF2-40B4-BE49-F238E27FC236}">
              <a16:creationId xmlns:a16="http://schemas.microsoft.com/office/drawing/2014/main" id="{6B8A21C4-51F1-4D43-911D-681E6F44CC19}"/>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53533CAC-57DC-43E5-8C72-077A5B614A53}"/>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85" name="直線コネクタ 484">
          <a:extLst>
            <a:ext uri="{FF2B5EF4-FFF2-40B4-BE49-F238E27FC236}">
              <a16:creationId xmlns:a16="http://schemas.microsoft.com/office/drawing/2014/main" id="{85D2F822-B32A-4651-8EA9-3D373495FACE}"/>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67F41D7D-8261-4015-A2AD-37A269682FA2}"/>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87" name="直線コネクタ 486">
          <a:extLst>
            <a:ext uri="{FF2B5EF4-FFF2-40B4-BE49-F238E27FC236}">
              <a16:creationId xmlns:a16="http://schemas.microsoft.com/office/drawing/2014/main" id="{F6DDAFFC-C3B8-4FA1-8DCB-9F8B626C6448}"/>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48A99E44-9397-44C4-B2CB-985D3C0EE468}"/>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89" name="フローチャート: 判断 488">
          <a:extLst>
            <a:ext uri="{FF2B5EF4-FFF2-40B4-BE49-F238E27FC236}">
              <a16:creationId xmlns:a16="http://schemas.microsoft.com/office/drawing/2014/main" id="{F67DBEA3-B045-4460-9B30-22B540C492B9}"/>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90" name="フローチャート: 判断 489">
          <a:extLst>
            <a:ext uri="{FF2B5EF4-FFF2-40B4-BE49-F238E27FC236}">
              <a16:creationId xmlns:a16="http://schemas.microsoft.com/office/drawing/2014/main" id="{7193C433-B17B-455C-994D-8B0ADB0E7133}"/>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91" name="フローチャート: 判断 490">
          <a:extLst>
            <a:ext uri="{FF2B5EF4-FFF2-40B4-BE49-F238E27FC236}">
              <a16:creationId xmlns:a16="http://schemas.microsoft.com/office/drawing/2014/main" id="{8298120A-AE8E-490E-B0A9-40241D0118E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92" name="フローチャート: 判断 491">
          <a:extLst>
            <a:ext uri="{FF2B5EF4-FFF2-40B4-BE49-F238E27FC236}">
              <a16:creationId xmlns:a16="http://schemas.microsoft.com/office/drawing/2014/main" id="{CADE92AB-59ED-451C-9AC0-751050BCBC9D}"/>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493" name="フローチャート: 判断 492">
          <a:extLst>
            <a:ext uri="{FF2B5EF4-FFF2-40B4-BE49-F238E27FC236}">
              <a16:creationId xmlns:a16="http://schemas.microsoft.com/office/drawing/2014/main" id="{F7A30A37-7DA4-4B4C-858B-0FE8A5DC5E8F}"/>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5CFA74AE-D5F7-46FA-89AD-753390A425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DD05A257-11B2-4D30-8AAC-408A743E29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A52FFBB8-0DB4-4B40-A876-6B1141B8CC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160BA7B9-E142-4FC8-9A16-1ACA3AB693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A0AEAE4A-212C-4025-9975-81E140E1E3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499" name="楕円 498">
          <a:extLst>
            <a:ext uri="{FF2B5EF4-FFF2-40B4-BE49-F238E27FC236}">
              <a16:creationId xmlns:a16="http://schemas.microsoft.com/office/drawing/2014/main" id="{AC9418FF-52C9-42A3-ABB4-13300ABD5B01}"/>
            </a:ext>
          </a:extLst>
        </xdr:cNvPr>
        <xdr:cNvSpPr/>
      </xdr:nvSpPr>
      <xdr:spPr>
        <a:xfrm>
          <a:off x="16268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500" name="【学校施設】&#10;有形固定資産減価償却率該当値テキスト">
          <a:extLst>
            <a:ext uri="{FF2B5EF4-FFF2-40B4-BE49-F238E27FC236}">
              <a16:creationId xmlns:a16="http://schemas.microsoft.com/office/drawing/2014/main" id="{D077BABA-C67C-48B1-B8D5-47223D72CC87}"/>
            </a:ext>
          </a:extLst>
        </xdr:cNvPr>
        <xdr:cNvSpPr txBox="1"/>
      </xdr:nvSpPr>
      <xdr:spPr>
        <a:xfrm>
          <a:off x="16357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160655</xdr:rowOff>
    </xdr:from>
    <xdr:to>
      <xdr:col>81</xdr:col>
      <xdr:colOff>101600</xdr:colOff>
      <xdr:row>62</xdr:row>
      <xdr:rowOff>90805</xdr:rowOff>
    </xdr:to>
    <xdr:sp macro="" textlink="">
      <xdr:nvSpPr>
        <xdr:cNvPr id="501" name="楕円 500">
          <a:extLst>
            <a:ext uri="{FF2B5EF4-FFF2-40B4-BE49-F238E27FC236}">
              <a16:creationId xmlns:a16="http://schemas.microsoft.com/office/drawing/2014/main" id="{194AE808-50F1-49B3-9C2A-B9FBEDDD0AA9}"/>
            </a:ext>
          </a:extLst>
        </xdr:cNvPr>
        <xdr:cNvSpPr/>
      </xdr:nvSpPr>
      <xdr:spPr>
        <a:xfrm>
          <a:off x="15430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40005</xdr:rowOff>
    </xdr:from>
    <xdr:to>
      <xdr:col>85</xdr:col>
      <xdr:colOff>127000</xdr:colOff>
      <xdr:row>62</xdr:row>
      <xdr:rowOff>83820</xdr:rowOff>
    </xdr:to>
    <xdr:cxnSp macro="">
      <xdr:nvCxnSpPr>
        <xdr:cNvPr id="502" name="直線コネクタ 501">
          <a:extLst>
            <a:ext uri="{FF2B5EF4-FFF2-40B4-BE49-F238E27FC236}">
              <a16:creationId xmlns:a16="http://schemas.microsoft.com/office/drawing/2014/main" id="{35BEF9D9-4B5D-4CE6-BC24-8FBF6CC7F4B7}"/>
            </a:ext>
          </a:extLst>
        </xdr:cNvPr>
        <xdr:cNvCxnSpPr/>
      </xdr:nvCxnSpPr>
      <xdr:spPr>
        <a:xfrm>
          <a:off x="15481300" y="10669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503" name="楕円 502">
          <a:extLst>
            <a:ext uri="{FF2B5EF4-FFF2-40B4-BE49-F238E27FC236}">
              <a16:creationId xmlns:a16="http://schemas.microsoft.com/office/drawing/2014/main" id="{284E20D0-1CE2-412D-A25C-DABF267502C2}"/>
            </a:ext>
          </a:extLst>
        </xdr:cNvPr>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40005</xdr:rowOff>
    </xdr:to>
    <xdr:cxnSp macro="">
      <xdr:nvCxnSpPr>
        <xdr:cNvPr id="504" name="直線コネクタ 503">
          <a:extLst>
            <a:ext uri="{FF2B5EF4-FFF2-40B4-BE49-F238E27FC236}">
              <a16:creationId xmlns:a16="http://schemas.microsoft.com/office/drawing/2014/main" id="{35134966-F307-48BC-8C83-84570F3002E8}"/>
            </a:ext>
          </a:extLst>
        </xdr:cNvPr>
        <xdr:cNvCxnSpPr/>
      </xdr:nvCxnSpPr>
      <xdr:spPr>
        <a:xfrm>
          <a:off x="14592300" y="10641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05" name="n_1aveValue【学校施設】&#10;有形固定資産減価償却率">
          <a:extLst>
            <a:ext uri="{FF2B5EF4-FFF2-40B4-BE49-F238E27FC236}">
              <a16:creationId xmlns:a16="http://schemas.microsoft.com/office/drawing/2014/main" id="{8B4F62BD-91F5-45AB-90AC-C1C407F57552}"/>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06" name="n_2aveValue【学校施設】&#10;有形固定資産減価償却率">
          <a:extLst>
            <a:ext uri="{FF2B5EF4-FFF2-40B4-BE49-F238E27FC236}">
              <a16:creationId xmlns:a16="http://schemas.microsoft.com/office/drawing/2014/main" id="{CAE48FFE-1071-42CD-9D65-2A54D5BCA456}"/>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07" name="n_3aveValue【学校施設】&#10;有形固定資産減価償却率">
          <a:extLst>
            <a:ext uri="{FF2B5EF4-FFF2-40B4-BE49-F238E27FC236}">
              <a16:creationId xmlns:a16="http://schemas.microsoft.com/office/drawing/2014/main" id="{3AC2E466-B421-43CA-AB3A-19A28063545C}"/>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08" name="n_4aveValue【学校施設】&#10;有形固定資産減価償却率">
          <a:extLst>
            <a:ext uri="{FF2B5EF4-FFF2-40B4-BE49-F238E27FC236}">
              <a16:creationId xmlns:a16="http://schemas.microsoft.com/office/drawing/2014/main" id="{0F964653-88C8-4384-AC53-4B04D9AB0AD3}"/>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81932</xdr:rowOff>
    </xdr:from>
    <xdr:ext cx="405111" cy="259045"/>
    <xdr:sp macro="" textlink="">
      <xdr:nvSpPr>
        <xdr:cNvPr id="509" name="n_1mainValue【学校施設】&#10;有形固定資産減価償却率">
          <a:extLst>
            <a:ext uri="{FF2B5EF4-FFF2-40B4-BE49-F238E27FC236}">
              <a16:creationId xmlns:a16="http://schemas.microsoft.com/office/drawing/2014/main" id="{7F9F7472-BB8D-42B5-8F6E-264BC59BAE86}"/>
            </a:ext>
          </a:extLst>
        </xdr:cNvPr>
        <xdr:cNvSpPr txBox="1"/>
      </xdr:nvSpPr>
      <xdr:spPr>
        <a:xfrm>
          <a:off x="15266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510" name="n_2mainValue【学校施設】&#10;有形固定資産減価償却率">
          <a:extLst>
            <a:ext uri="{FF2B5EF4-FFF2-40B4-BE49-F238E27FC236}">
              <a16:creationId xmlns:a16="http://schemas.microsoft.com/office/drawing/2014/main" id="{7085BC5D-24DC-4BF9-A651-F473624446FE}"/>
            </a:ext>
          </a:extLst>
        </xdr:cNvPr>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1873E208-D49D-422F-80F1-325D675268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661DE11C-51A6-45AD-9825-8D4B5076B7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FE052181-859C-44A3-A0DB-1CEE68016C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282E8AED-FD3F-4888-871C-F305ECA65A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BED3FE1F-E47C-4713-832E-6D6342FF6A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CBA36143-5FEF-4430-9722-CFFE231B05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41E2493D-EC92-4CCA-BF8D-5BDD2990CE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F656ACE8-8F0E-475E-A6E1-1C655AD182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a:extLst>
            <a:ext uri="{FF2B5EF4-FFF2-40B4-BE49-F238E27FC236}">
              <a16:creationId xmlns:a16="http://schemas.microsoft.com/office/drawing/2014/main" id="{74B42449-5C55-44B1-B87A-07F5121DAF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a16="http://schemas.microsoft.com/office/drawing/2014/main" id="{2F8D7469-E49C-4E5B-87E5-0855683E8D7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02AE9BB-9D0E-42FA-96E2-D8DDC4E0D35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C6B9BC64-C012-4797-AEE2-421E997507A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78C4C50-2758-43DD-BEAB-7E7A5ED0F46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261FCB37-EF90-45D8-8B1B-3CAE151EFFD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a:extLst>
            <a:ext uri="{FF2B5EF4-FFF2-40B4-BE49-F238E27FC236}">
              <a16:creationId xmlns:a16="http://schemas.microsoft.com/office/drawing/2014/main" id="{1E215E5C-FB18-4E61-897E-6A9E4113DEA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87C011DF-59FF-4F3F-8628-C575B55944F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a:extLst>
            <a:ext uri="{FF2B5EF4-FFF2-40B4-BE49-F238E27FC236}">
              <a16:creationId xmlns:a16="http://schemas.microsoft.com/office/drawing/2014/main" id="{28AC3519-4581-45C5-A959-328F22BD60F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91C62814-8609-4112-B453-3D7A575B6B2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a:extLst>
            <a:ext uri="{FF2B5EF4-FFF2-40B4-BE49-F238E27FC236}">
              <a16:creationId xmlns:a16="http://schemas.microsoft.com/office/drawing/2014/main" id="{28D00806-8D36-4E57-B88D-100B818BF7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B01258F8-0ECC-4824-AD7E-7D8F18DD557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2B273442-8E70-47BC-861D-5A69E50AEA8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C19A2222-EDFE-448A-A4AE-19A7DD9B36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897F71E1-16E9-4C21-8FB9-9008D36C062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C39A42A0-3F63-4B1F-82BA-BE90F529906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35" name="直線コネクタ 534">
          <a:extLst>
            <a:ext uri="{FF2B5EF4-FFF2-40B4-BE49-F238E27FC236}">
              <a16:creationId xmlns:a16="http://schemas.microsoft.com/office/drawing/2014/main" id="{4606DC43-F863-43B7-BDFA-A152EDC520BF}"/>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36" name="【学校施設】&#10;一人当たり面積最小値テキスト">
          <a:extLst>
            <a:ext uri="{FF2B5EF4-FFF2-40B4-BE49-F238E27FC236}">
              <a16:creationId xmlns:a16="http://schemas.microsoft.com/office/drawing/2014/main" id="{B814F8B0-878D-4C3A-9EAD-975FA8AE4236}"/>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37" name="直線コネクタ 536">
          <a:extLst>
            <a:ext uri="{FF2B5EF4-FFF2-40B4-BE49-F238E27FC236}">
              <a16:creationId xmlns:a16="http://schemas.microsoft.com/office/drawing/2014/main" id="{3402A8DA-6DC2-4C91-B927-5BE13ADD000E}"/>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38" name="【学校施設】&#10;一人当たり面積最大値テキスト">
          <a:extLst>
            <a:ext uri="{FF2B5EF4-FFF2-40B4-BE49-F238E27FC236}">
              <a16:creationId xmlns:a16="http://schemas.microsoft.com/office/drawing/2014/main" id="{0C827122-391A-46CE-B901-607EB90021F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39" name="直線コネクタ 538">
          <a:extLst>
            <a:ext uri="{FF2B5EF4-FFF2-40B4-BE49-F238E27FC236}">
              <a16:creationId xmlns:a16="http://schemas.microsoft.com/office/drawing/2014/main" id="{7536EEE3-EA84-4E41-8BC4-6C88671D4BFC}"/>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40" name="【学校施設】&#10;一人当たり面積平均値テキスト">
          <a:extLst>
            <a:ext uri="{FF2B5EF4-FFF2-40B4-BE49-F238E27FC236}">
              <a16:creationId xmlns:a16="http://schemas.microsoft.com/office/drawing/2014/main" id="{A02A7592-B01D-4944-AD66-DC335E7AE415}"/>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41" name="フローチャート: 判断 540">
          <a:extLst>
            <a:ext uri="{FF2B5EF4-FFF2-40B4-BE49-F238E27FC236}">
              <a16:creationId xmlns:a16="http://schemas.microsoft.com/office/drawing/2014/main" id="{C7F92F8F-EAC1-428F-8395-651C1F57E7F1}"/>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97028</xdr:rowOff>
    </xdr:from>
    <xdr:to>
      <xdr:col>112</xdr:col>
      <xdr:colOff>38100</xdr:colOff>
      <xdr:row>62</xdr:row>
      <xdr:rowOff>27178</xdr:rowOff>
    </xdr:to>
    <xdr:sp macro="" textlink="">
      <xdr:nvSpPr>
        <xdr:cNvPr id="542" name="フローチャート: 判断 541">
          <a:extLst>
            <a:ext uri="{FF2B5EF4-FFF2-40B4-BE49-F238E27FC236}">
              <a16:creationId xmlns:a16="http://schemas.microsoft.com/office/drawing/2014/main" id="{8800B11B-C730-41CF-BB32-5C364C9F1850}"/>
            </a:ext>
          </a:extLst>
        </xdr:cNvPr>
        <xdr:cNvSpPr/>
      </xdr:nvSpPr>
      <xdr:spPr>
        <a:xfrm>
          <a:off x="21272500" y="1055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48641</xdr:rowOff>
    </xdr:from>
    <xdr:to>
      <xdr:col>107</xdr:col>
      <xdr:colOff>101600</xdr:colOff>
      <xdr:row>61</xdr:row>
      <xdr:rowOff>150241</xdr:rowOff>
    </xdr:to>
    <xdr:sp macro="" textlink="">
      <xdr:nvSpPr>
        <xdr:cNvPr id="543" name="フローチャート: 判断 542">
          <a:extLst>
            <a:ext uri="{FF2B5EF4-FFF2-40B4-BE49-F238E27FC236}">
              <a16:creationId xmlns:a16="http://schemas.microsoft.com/office/drawing/2014/main" id="{E21B4B20-82B6-4FC1-B5D4-ED7133503A4E}"/>
            </a:ext>
          </a:extLst>
        </xdr:cNvPr>
        <xdr:cNvSpPr/>
      </xdr:nvSpPr>
      <xdr:spPr>
        <a:xfrm>
          <a:off x="20383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71120</xdr:rowOff>
    </xdr:from>
    <xdr:to>
      <xdr:col>102</xdr:col>
      <xdr:colOff>165100</xdr:colOff>
      <xdr:row>62</xdr:row>
      <xdr:rowOff>1270</xdr:rowOff>
    </xdr:to>
    <xdr:sp macro="" textlink="">
      <xdr:nvSpPr>
        <xdr:cNvPr id="544" name="フローチャート: 判断 543">
          <a:extLst>
            <a:ext uri="{FF2B5EF4-FFF2-40B4-BE49-F238E27FC236}">
              <a16:creationId xmlns:a16="http://schemas.microsoft.com/office/drawing/2014/main" id="{50BC3CE2-3CBB-44D0-8586-EDE15F496A08}"/>
            </a:ext>
          </a:extLst>
        </xdr:cNvPr>
        <xdr:cNvSpPr/>
      </xdr:nvSpPr>
      <xdr:spPr>
        <a:xfrm>
          <a:off x="19494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545" name="フローチャート: 判断 544">
          <a:extLst>
            <a:ext uri="{FF2B5EF4-FFF2-40B4-BE49-F238E27FC236}">
              <a16:creationId xmlns:a16="http://schemas.microsoft.com/office/drawing/2014/main" id="{A63137FC-F146-42BD-B222-A44CA1E44C38}"/>
            </a:ext>
          </a:extLst>
        </xdr:cNvPr>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63F61CA-D7C0-4E9F-8F17-12AC381BEE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6F0EEB7-0B97-47C4-95F6-A8AF820DBE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A05F37C-4F54-4E41-B88E-937280A06A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677FFCB-FB5C-4540-849B-8CB3C12BED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F9C9047-FA7A-44F6-BB9A-5AA900953D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115697</xdr:rowOff>
    </xdr:from>
    <xdr:to>
      <xdr:col>116</xdr:col>
      <xdr:colOff>114300</xdr:colOff>
      <xdr:row>63</xdr:row>
      <xdr:rowOff>45847</xdr:rowOff>
    </xdr:to>
    <xdr:sp macro="" textlink="">
      <xdr:nvSpPr>
        <xdr:cNvPr id="551" name="楕円 550">
          <a:extLst>
            <a:ext uri="{FF2B5EF4-FFF2-40B4-BE49-F238E27FC236}">
              <a16:creationId xmlns:a16="http://schemas.microsoft.com/office/drawing/2014/main" id="{82324489-750A-471B-ADA3-A3DA8CF6CAAD}"/>
            </a:ext>
          </a:extLst>
        </xdr:cNvPr>
        <xdr:cNvSpPr/>
      </xdr:nvSpPr>
      <xdr:spPr>
        <a:xfrm>
          <a:off x="22110700" y="107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94124</xdr:rowOff>
    </xdr:from>
    <xdr:ext cx="469744" cy="259045"/>
    <xdr:sp macro="" textlink="">
      <xdr:nvSpPr>
        <xdr:cNvPr id="552" name="【学校施設】&#10;一人当たり面積該当値テキスト">
          <a:extLst>
            <a:ext uri="{FF2B5EF4-FFF2-40B4-BE49-F238E27FC236}">
              <a16:creationId xmlns:a16="http://schemas.microsoft.com/office/drawing/2014/main" id="{E22123B7-6D4C-4ED6-A427-FFFB7C434D8C}"/>
            </a:ext>
          </a:extLst>
        </xdr:cNvPr>
        <xdr:cNvSpPr txBox="1"/>
      </xdr:nvSpPr>
      <xdr:spPr>
        <a:xfrm>
          <a:off x="22199600" y="107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122174</xdr:rowOff>
    </xdr:from>
    <xdr:to>
      <xdr:col>112</xdr:col>
      <xdr:colOff>38100</xdr:colOff>
      <xdr:row>63</xdr:row>
      <xdr:rowOff>52324</xdr:rowOff>
    </xdr:to>
    <xdr:sp macro="" textlink="">
      <xdr:nvSpPr>
        <xdr:cNvPr id="553" name="楕円 552">
          <a:extLst>
            <a:ext uri="{FF2B5EF4-FFF2-40B4-BE49-F238E27FC236}">
              <a16:creationId xmlns:a16="http://schemas.microsoft.com/office/drawing/2014/main" id="{C9443813-B2D2-4FB7-8E5F-076F53C84839}"/>
            </a:ext>
          </a:extLst>
        </xdr:cNvPr>
        <xdr:cNvSpPr/>
      </xdr:nvSpPr>
      <xdr:spPr>
        <a:xfrm>
          <a:off x="21272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166497</xdr:rowOff>
    </xdr:from>
    <xdr:to>
      <xdr:col>116</xdr:col>
      <xdr:colOff>63500</xdr:colOff>
      <xdr:row>63</xdr:row>
      <xdr:rowOff>1524</xdr:rowOff>
    </xdr:to>
    <xdr:cxnSp macro="">
      <xdr:nvCxnSpPr>
        <xdr:cNvPr id="554" name="直線コネクタ 553">
          <a:extLst>
            <a:ext uri="{FF2B5EF4-FFF2-40B4-BE49-F238E27FC236}">
              <a16:creationId xmlns:a16="http://schemas.microsoft.com/office/drawing/2014/main" id="{740E2C2C-12D4-4D13-965C-2FD639180E75}"/>
            </a:ext>
          </a:extLst>
        </xdr:cNvPr>
        <xdr:cNvCxnSpPr/>
      </xdr:nvCxnSpPr>
      <xdr:spPr>
        <a:xfrm flipV="1">
          <a:off x="21323300" y="1079639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130556</xdr:rowOff>
    </xdr:from>
    <xdr:to>
      <xdr:col>107</xdr:col>
      <xdr:colOff>101600</xdr:colOff>
      <xdr:row>63</xdr:row>
      <xdr:rowOff>60706</xdr:rowOff>
    </xdr:to>
    <xdr:sp macro="" textlink="">
      <xdr:nvSpPr>
        <xdr:cNvPr id="555" name="楕円 554">
          <a:extLst>
            <a:ext uri="{FF2B5EF4-FFF2-40B4-BE49-F238E27FC236}">
              <a16:creationId xmlns:a16="http://schemas.microsoft.com/office/drawing/2014/main" id="{3184C126-D405-44FB-A0DA-7DA40EA4F79C}"/>
            </a:ext>
          </a:extLst>
        </xdr:cNvPr>
        <xdr:cNvSpPr/>
      </xdr:nvSpPr>
      <xdr:spPr>
        <a:xfrm>
          <a:off x="20383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xdr:rowOff>
    </xdr:from>
    <xdr:to>
      <xdr:col>111</xdr:col>
      <xdr:colOff>177800</xdr:colOff>
      <xdr:row>63</xdr:row>
      <xdr:rowOff>9906</xdr:rowOff>
    </xdr:to>
    <xdr:cxnSp macro="">
      <xdr:nvCxnSpPr>
        <xdr:cNvPr id="556" name="直線コネクタ 555">
          <a:extLst>
            <a:ext uri="{FF2B5EF4-FFF2-40B4-BE49-F238E27FC236}">
              <a16:creationId xmlns:a16="http://schemas.microsoft.com/office/drawing/2014/main" id="{A74B87E8-434D-4016-85A1-D24BA89D719A}"/>
            </a:ext>
          </a:extLst>
        </xdr:cNvPr>
        <xdr:cNvCxnSpPr/>
      </xdr:nvCxnSpPr>
      <xdr:spPr>
        <a:xfrm flipV="1">
          <a:off x="20434300" y="108028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43705</xdr:rowOff>
    </xdr:from>
    <xdr:ext cx="469744" cy="259045"/>
    <xdr:sp macro="" textlink="">
      <xdr:nvSpPr>
        <xdr:cNvPr id="557" name="n_1aveValue【学校施設】&#10;一人当たり面積">
          <a:extLst>
            <a:ext uri="{FF2B5EF4-FFF2-40B4-BE49-F238E27FC236}">
              <a16:creationId xmlns:a16="http://schemas.microsoft.com/office/drawing/2014/main" id="{FD39CF22-DBE2-484D-B621-9F5AB5D9BEAE}"/>
            </a:ext>
          </a:extLst>
        </xdr:cNvPr>
        <xdr:cNvSpPr txBox="1"/>
      </xdr:nvSpPr>
      <xdr:spPr>
        <a:xfrm>
          <a:off x="21075727" y="1033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166768</xdr:rowOff>
    </xdr:from>
    <xdr:ext cx="469744" cy="259045"/>
    <xdr:sp macro="" textlink="">
      <xdr:nvSpPr>
        <xdr:cNvPr id="558" name="n_2aveValue【学校施設】&#10;一人当たり面積">
          <a:extLst>
            <a:ext uri="{FF2B5EF4-FFF2-40B4-BE49-F238E27FC236}">
              <a16:creationId xmlns:a16="http://schemas.microsoft.com/office/drawing/2014/main" id="{9D61705F-0B6E-40CD-A494-61CE05E8FD20}"/>
            </a:ext>
          </a:extLst>
        </xdr:cNvPr>
        <xdr:cNvSpPr txBox="1"/>
      </xdr:nvSpPr>
      <xdr:spPr>
        <a:xfrm>
          <a:off x="201994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17797</xdr:rowOff>
    </xdr:from>
    <xdr:ext cx="469744" cy="259045"/>
    <xdr:sp macro="" textlink="">
      <xdr:nvSpPr>
        <xdr:cNvPr id="559" name="n_3aveValue【学校施設】&#10;一人当たり面積">
          <a:extLst>
            <a:ext uri="{FF2B5EF4-FFF2-40B4-BE49-F238E27FC236}">
              <a16:creationId xmlns:a16="http://schemas.microsoft.com/office/drawing/2014/main" id="{808EE895-CA4A-4D6B-A002-9F91BD87A338}"/>
            </a:ext>
          </a:extLst>
        </xdr:cNvPr>
        <xdr:cNvSpPr txBox="1"/>
      </xdr:nvSpPr>
      <xdr:spPr>
        <a:xfrm>
          <a:off x="19310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560" name="n_4aveValue【学校施設】&#10;一人当たり面積">
          <a:extLst>
            <a:ext uri="{FF2B5EF4-FFF2-40B4-BE49-F238E27FC236}">
              <a16:creationId xmlns:a16="http://schemas.microsoft.com/office/drawing/2014/main" id="{A74769D8-B997-4AB4-AAC8-AC9434AA4DAE}"/>
            </a:ext>
          </a:extLst>
        </xdr:cNvPr>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43451</xdr:rowOff>
    </xdr:from>
    <xdr:ext cx="469744" cy="259045"/>
    <xdr:sp macro="" textlink="">
      <xdr:nvSpPr>
        <xdr:cNvPr id="561" name="n_1mainValue【学校施設】&#10;一人当たり面積">
          <a:extLst>
            <a:ext uri="{FF2B5EF4-FFF2-40B4-BE49-F238E27FC236}">
              <a16:creationId xmlns:a16="http://schemas.microsoft.com/office/drawing/2014/main" id="{C6FA2F59-172C-4507-A7AB-DB49F4E275B9}"/>
            </a:ext>
          </a:extLst>
        </xdr:cNvPr>
        <xdr:cNvSpPr txBox="1"/>
      </xdr:nvSpPr>
      <xdr:spPr>
        <a:xfrm>
          <a:off x="21075727"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51833</xdr:rowOff>
    </xdr:from>
    <xdr:ext cx="469744" cy="259045"/>
    <xdr:sp macro="" textlink="">
      <xdr:nvSpPr>
        <xdr:cNvPr id="562" name="n_2mainValue【学校施設】&#10;一人当たり面積">
          <a:extLst>
            <a:ext uri="{FF2B5EF4-FFF2-40B4-BE49-F238E27FC236}">
              <a16:creationId xmlns:a16="http://schemas.microsoft.com/office/drawing/2014/main" id="{099A495B-88CB-42DC-9C8C-4E66CF56DA22}"/>
            </a:ext>
          </a:extLst>
        </xdr:cNvPr>
        <xdr:cNvSpPr txBox="1"/>
      </xdr:nvSpPr>
      <xdr:spPr>
        <a:xfrm>
          <a:off x="201994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563DE266-F1F1-46EF-BDE9-B4DD968CD6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66AD3445-6ADB-4FEC-B080-803ABC0043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55E1E475-9EE0-4C2D-A9F0-7E5AD2A3E8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6D10E54E-A605-4687-8CB8-F1B50DBDD8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423ABDDB-C491-4C0A-94B4-FABD9964DF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F8E102CC-1E11-45C4-B465-954BF3B3D1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1F722F59-1231-4735-B3B6-C6B0C9DEEA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74B437E4-2A01-47A9-B815-D083E40CC75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4B23C6EE-D42E-401D-B233-3E6C6DC829B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4FF04D8C-D159-47F3-BBA1-A8669BBE2A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13BA7548-358A-4E4B-B345-50B29E5E55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5EA447E8-B575-43B7-9E8C-111AF2B245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696C9498-6FFD-4498-BAE6-82ADF759E5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AE09D4AA-8961-428F-B075-21324EC0F8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3BA146C3-2A93-49C2-9263-377C2AF98A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500BD499-E2DA-4617-9911-1246B199D3C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87C4A993-AB26-4219-92AE-6E023DD01A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64A249B6-F203-4552-91A8-7A246B150E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F00534F3-8E30-45ED-92B9-64BD11E120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32F2A3B1-4C2E-4CF8-A6DA-058F39ED2B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3E803D15-D6F6-45BB-951E-049036A0A5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F24F7AB2-96DE-46AD-A4FD-B5C992E4D6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F19E4C83-FF5A-4FA9-AF27-07F000CD13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3F49CC4D-1572-4334-9B4C-30E6EDD92D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E8848A47-FA32-40F4-A5C1-7BB636119A3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92B06FB9-F6C2-4B69-8C3A-8771B87D70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a:extLst>
            <a:ext uri="{FF2B5EF4-FFF2-40B4-BE49-F238E27FC236}">
              <a16:creationId xmlns:a16="http://schemas.microsoft.com/office/drawing/2014/main" id="{856D060A-7DAE-4CD7-A74D-7C80AAC188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a:extLst>
            <a:ext uri="{FF2B5EF4-FFF2-40B4-BE49-F238E27FC236}">
              <a16:creationId xmlns:a16="http://schemas.microsoft.com/office/drawing/2014/main" id="{256C9258-5F1C-4743-A9D1-C96C0CB383D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1" name="テキスト ボックス 590">
          <a:extLst>
            <a:ext uri="{FF2B5EF4-FFF2-40B4-BE49-F238E27FC236}">
              <a16:creationId xmlns:a16="http://schemas.microsoft.com/office/drawing/2014/main" id="{90DEB6A1-7D7A-4DFA-ADF5-31BD029E5FD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a:extLst>
            <a:ext uri="{FF2B5EF4-FFF2-40B4-BE49-F238E27FC236}">
              <a16:creationId xmlns:a16="http://schemas.microsoft.com/office/drawing/2014/main" id="{1333D65B-FF83-42C7-9D5E-7838BDFE3FA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a:extLst>
            <a:ext uri="{FF2B5EF4-FFF2-40B4-BE49-F238E27FC236}">
              <a16:creationId xmlns:a16="http://schemas.microsoft.com/office/drawing/2014/main" id="{813B3717-2C20-4C92-A97B-2096907D27C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a:extLst>
            <a:ext uri="{FF2B5EF4-FFF2-40B4-BE49-F238E27FC236}">
              <a16:creationId xmlns:a16="http://schemas.microsoft.com/office/drawing/2014/main" id="{2366C24A-2D16-4E50-96D1-64A43118E0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a:extLst>
            <a:ext uri="{FF2B5EF4-FFF2-40B4-BE49-F238E27FC236}">
              <a16:creationId xmlns:a16="http://schemas.microsoft.com/office/drawing/2014/main" id="{BF6DD516-1C8F-4C02-B174-F20FCA89BDF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a:extLst>
            <a:ext uri="{FF2B5EF4-FFF2-40B4-BE49-F238E27FC236}">
              <a16:creationId xmlns:a16="http://schemas.microsoft.com/office/drawing/2014/main" id="{D2848EE5-7037-4E26-BC5D-954DA490300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a:extLst>
            <a:ext uri="{FF2B5EF4-FFF2-40B4-BE49-F238E27FC236}">
              <a16:creationId xmlns:a16="http://schemas.microsoft.com/office/drawing/2014/main" id="{672D1FD7-737A-409F-BA91-8554BBD97BD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a:extLst>
            <a:ext uri="{FF2B5EF4-FFF2-40B4-BE49-F238E27FC236}">
              <a16:creationId xmlns:a16="http://schemas.microsoft.com/office/drawing/2014/main" id="{4B2046C8-9E62-4058-BAD2-F02C216F413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99" name="テキスト ボックス 598">
          <a:extLst>
            <a:ext uri="{FF2B5EF4-FFF2-40B4-BE49-F238E27FC236}">
              <a16:creationId xmlns:a16="http://schemas.microsoft.com/office/drawing/2014/main" id="{9282899C-8452-4830-8576-9BFCDACD7DE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54034863-33E1-489A-8767-42D0FB0B2B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a:extLst>
            <a:ext uri="{FF2B5EF4-FFF2-40B4-BE49-F238E27FC236}">
              <a16:creationId xmlns:a16="http://schemas.microsoft.com/office/drawing/2014/main" id="{A229B0FA-7CE4-46B6-8F73-E648385A42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02" name="直線コネクタ 601">
          <a:extLst>
            <a:ext uri="{FF2B5EF4-FFF2-40B4-BE49-F238E27FC236}">
              <a16:creationId xmlns:a16="http://schemas.microsoft.com/office/drawing/2014/main" id="{9E7653E1-44A3-4B86-88AA-9064A953672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03" name="【公民館】&#10;有形固定資産減価償却率最小値テキスト">
          <a:extLst>
            <a:ext uri="{FF2B5EF4-FFF2-40B4-BE49-F238E27FC236}">
              <a16:creationId xmlns:a16="http://schemas.microsoft.com/office/drawing/2014/main" id="{17DC1BDD-3D2E-42C5-B280-052B44FFC64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4" name="直線コネクタ 603">
          <a:extLst>
            <a:ext uri="{FF2B5EF4-FFF2-40B4-BE49-F238E27FC236}">
              <a16:creationId xmlns:a16="http://schemas.microsoft.com/office/drawing/2014/main" id="{38F1B4BE-D2DA-400D-8DC5-BF16409D4DA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05" name="【公民館】&#10;有形固定資産減価償却率最大値テキスト">
          <a:extLst>
            <a:ext uri="{FF2B5EF4-FFF2-40B4-BE49-F238E27FC236}">
              <a16:creationId xmlns:a16="http://schemas.microsoft.com/office/drawing/2014/main" id="{46CECC60-926B-46D8-80C6-468B38EE90F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6" name="直線コネクタ 605">
          <a:extLst>
            <a:ext uri="{FF2B5EF4-FFF2-40B4-BE49-F238E27FC236}">
              <a16:creationId xmlns:a16="http://schemas.microsoft.com/office/drawing/2014/main" id="{3BA81E87-670D-421A-B0AA-88EA7131C73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07" name="【公民館】&#10;有形固定資産減価償却率平均値テキスト">
          <a:extLst>
            <a:ext uri="{FF2B5EF4-FFF2-40B4-BE49-F238E27FC236}">
              <a16:creationId xmlns:a16="http://schemas.microsoft.com/office/drawing/2014/main" id="{1AB1ED45-6ED0-461D-9F0F-C36579C2F6BA}"/>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08" name="フローチャート: 判断 607">
          <a:extLst>
            <a:ext uri="{FF2B5EF4-FFF2-40B4-BE49-F238E27FC236}">
              <a16:creationId xmlns:a16="http://schemas.microsoft.com/office/drawing/2014/main" id="{37E851CF-171A-46D8-B861-ABE9CDA71CFE}"/>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96520</xdr:rowOff>
    </xdr:from>
    <xdr:to>
      <xdr:col>81</xdr:col>
      <xdr:colOff>101600</xdr:colOff>
      <xdr:row>105</xdr:row>
      <xdr:rowOff>26670</xdr:rowOff>
    </xdr:to>
    <xdr:sp macro="" textlink="">
      <xdr:nvSpPr>
        <xdr:cNvPr id="609" name="フローチャート: 判断 608">
          <a:extLst>
            <a:ext uri="{FF2B5EF4-FFF2-40B4-BE49-F238E27FC236}">
              <a16:creationId xmlns:a16="http://schemas.microsoft.com/office/drawing/2014/main" id="{1F6CA3D6-60C7-40AF-AFC4-F7E022567101}"/>
            </a:ext>
          </a:extLst>
        </xdr:cNvPr>
        <xdr:cNvSpPr/>
      </xdr:nvSpPr>
      <xdr:spPr>
        <a:xfrm>
          <a:off x="154305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610" name="フローチャート: 判断 609">
          <a:extLst>
            <a:ext uri="{FF2B5EF4-FFF2-40B4-BE49-F238E27FC236}">
              <a16:creationId xmlns:a16="http://schemas.microsoft.com/office/drawing/2014/main" id="{E679C17C-7D0F-489B-BDCE-50FE3DA06090}"/>
            </a:ext>
          </a:extLst>
        </xdr:cNvPr>
        <xdr:cNvSpPr/>
      </xdr:nvSpPr>
      <xdr:spPr>
        <a:xfrm>
          <a:off x="14541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146050</xdr:rowOff>
    </xdr:from>
    <xdr:to>
      <xdr:col>72</xdr:col>
      <xdr:colOff>38100</xdr:colOff>
      <xdr:row>105</xdr:row>
      <xdr:rowOff>76200</xdr:rowOff>
    </xdr:to>
    <xdr:sp macro="" textlink="">
      <xdr:nvSpPr>
        <xdr:cNvPr id="611" name="フローチャート: 判断 610">
          <a:extLst>
            <a:ext uri="{FF2B5EF4-FFF2-40B4-BE49-F238E27FC236}">
              <a16:creationId xmlns:a16="http://schemas.microsoft.com/office/drawing/2014/main" id="{618945E0-D1CA-4614-8DD5-56B60A8059A7}"/>
            </a:ext>
          </a:extLst>
        </xdr:cNvPr>
        <xdr:cNvSpPr/>
      </xdr:nvSpPr>
      <xdr:spPr>
        <a:xfrm>
          <a:off x="13652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124461</xdr:rowOff>
    </xdr:from>
    <xdr:to>
      <xdr:col>67</xdr:col>
      <xdr:colOff>101600</xdr:colOff>
      <xdr:row>105</xdr:row>
      <xdr:rowOff>54611</xdr:rowOff>
    </xdr:to>
    <xdr:sp macro="" textlink="">
      <xdr:nvSpPr>
        <xdr:cNvPr id="612" name="フローチャート: 判断 611">
          <a:extLst>
            <a:ext uri="{FF2B5EF4-FFF2-40B4-BE49-F238E27FC236}">
              <a16:creationId xmlns:a16="http://schemas.microsoft.com/office/drawing/2014/main" id="{1279E302-2A44-43DC-85EE-8D1871F7011B}"/>
            </a:ext>
          </a:extLst>
        </xdr:cNvPr>
        <xdr:cNvSpPr/>
      </xdr:nvSpPr>
      <xdr:spPr>
        <a:xfrm>
          <a:off x="12763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A093A35D-E384-4711-8B7D-60BC5A42F9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E8210141-724E-4692-B0BA-AED639ED7F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1E8741A3-715D-47E1-BE2E-EB2788A7C0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C160382-C4E2-42D5-8AD6-2B2E0FFB7C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E72704CB-B6A9-4679-B018-98EF25E698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618" name="楕円 617">
          <a:extLst>
            <a:ext uri="{FF2B5EF4-FFF2-40B4-BE49-F238E27FC236}">
              <a16:creationId xmlns:a16="http://schemas.microsoft.com/office/drawing/2014/main" id="{68F3E393-3E8B-40F3-855F-22E495113C42}"/>
            </a:ext>
          </a:extLst>
        </xdr:cNvPr>
        <xdr:cNvSpPr/>
      </xdr:nvSpPr>
      <xdr:spPr>
        <a:xfrm>
          <a:off x="16268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619" name="【公民館】&#10;有形固定資産減価償却率該当値テキスト">
          <a:extLst>
            <a:ext uri="{FF2B5EF4-FFF2-40B4-BE49-F238E27FC236}">
              <a16:creationId xmlns:a16="http://schemas.microsoft.com/office/drawing/2014/main" id="{1755A382-B114-4FDC-A2EC-A62D6AFD1477}"/>
            </a:ext>
          </a:extLst>
        </xdr:cNvPr>
        <xdr:cNvSpPr txBox="1"/>
      </xdr:nvSpPr>
      <xdr:spPr>
        <a:xfrm>
          <a:off x="16357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88900</xdr:rowOff>
    </xdr:from>
    <xdr:to>
      <xdr:col>81</xdr:col>
      <xdr:colOff>101600</xdr:colOff>
      <xdr:row>106</xdr:row>
      <xdr:rowOff>19050</xdr:rowOff>
    </xdr:to>
    <xdr:sp macro="" textlink="">
      <xdr:nvSpPr>
        <xdr:cNvPr id="620" name="楕円 619">
          <a:extLst>
            <a:ext uri="{FF2B5EF4-FFF2-40B4-BE49-F238E27FC236}">
              <a16:creationId xmlns:a16="http://schemas.microsoft.com/office/drawing/2014/main" id="{54E0C201-9AE9-44B7-9443-DEC2AD9A3D84}"/>
            </a:ext>
          </a:extLst>
        </xdr:cNvPr>
        <xdr:cNvSpPr/>
      </xdr:nvSpPr>
      <xdr:spPr>
        <a:xfrm>
          <a:off x="15430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139700</xdr:rowOff>
    </xdr:from>
    <xdr:to>
      <xdr:col>85</xdr:col>
      <xdr:colOff>127000</xdr:colOff>
      <xdr:row>105</xdr:row>
      <xdr:rowOff>163830</xdr:rowOff>
    </xdr:to>
    <xdr:cxnSp macro="">
      <xdr:nvCxnSpPr>
        <xdr:cNvPr id="621" name="直線コネクタ 620">
          <a:extLst>
            <a:ext uri="{FF2B5EF4-FFF2-40B4-BE49-F238E27FC236}">
              <a16:creationId xmlns:a16="http://schemas.microsoft.com/office/drawing/2014/main" id="{57A869F2-525B-4F4C-B74D-90FE02A51A87}"/>
            </a:ext>
          </a:extLst>
        </xdr:cNvPr>
        <xdr:cNvCxnSpPr/>
      </xdr:nvCxnSpPr>
      <xdr:spPr>
        <a:xfrm>
          <a:off x="15481300" y="18141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60961</xdr:rowOff>
    </xdr:from>
    <xdr:to>
      <xdr:col>76</xdr:col>
      <xdr:colOff>165100</xdr:colOff>
      <xdr:row>105</xdr:row>
      <xdr:rowOff>162561</xdr:rowOff>
    </xdr:to>
    <xdr:sp macro="" textlink="">
      <xdr:nvSpPr>
        <xdr:cNvPr id="622" name="楕円 621">
          <a:extLst>
            <a:ext uri="{FF2B5EF4-FFF2-40B4-BE49-F238E27FC236}">
              <a16:creationId xmlns:a16="http://schemas.microsoft.com/office/drawing/2014/main" id="{3C912B33-8A7B-4B75-A80C-3A3B37095C62}"/>
            </a:ext>
          </a:extLst>
        </xdr:cNvPr>
        <xdr:cNvSpPr/>
      </xdr:nvSpPr>
      <xdr:spPr>
        <a:xfrm>
          <a:off x="14541500" y="180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111761</xdr:rowOff>
    </xdr:from>
    <xdr:to>
      <xdr:col>81</xdr:col>
      <xdr:colOff>50800</xdr:colOff>
      <xdr:row>105</xdr:row>
      <xdr:rowOff>139700</xdr:rowOff>
    </xdr:to>
    <xdr:cxnSp macro="">
      <xdr:nvCxnSpPr>
        <xdr:cNvPr id="623" name="直線コネクタ 622">
          <a:extLst>
            <a:ext uri="{FF2B5EF4-FFF2-40B4-BE49-F238E27FC236}">
              <a16:creationId xmlns:a16="http://schemas.microsoft.com/office/drawing/2014/main" id="{535A82C7-3B59-406E-9E1F-E25DCC050CE2}"/>
            </a:ext>
          </a:extLst>
        </xdr:cNvPr>
        <xdr:cNvCxnSpPr/>
      </xdr:nvCxnSpPr>
      <xdr:spPr>
        <a:xfrm>
          <a:off x="14592300" y="18114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43197</xdr:rowOff>
    </xdr:from>
    <xdr:ext cx="405111" cy="259045"/>
    <xdr:sp macro="" textlink="">
      <xdr:nvSpPr>
        <xdr:cNvPr id="624" name="n_1aveValue【公民館】&#10;有形固定資産減価償却率">
          <a:extLst>
            <a:ext uri="{FF2B5EF4-FFF2-40B4-BE49-F238E27FC236}">
              <a16:creationId xmlns:a16="http://schemas.microsoft.com/office/drawing/2014/main" id="{8FCD94B9-8B29-4AC2-9FFD-9073B3344ECA}"/>
            </a:ext>
          </a:extLst>
        </xdr:cNvPr>
        <xdr:cNvSpPr txBox="1"/>
      </xdr:nvSpPr>
      <xdr:spPr>
        <a:xfrm>
          <a:off x="15266044"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55897</xdr:rowOff>
    </xdr:from>
    <xdr:ext cx="405111" cy="259045"/>
    <xdr:sp macro="" textlink="">
      <xdr:nvSpPr>
        <xdr:cNvPr id="625" name="n_2aveValue【公民館】&#10;有形固定資産減価償却率">
          <a:extLst>
            <a:ext uri="{FF2B5EF4-FFF2-40B4-BE49-F238E27FC236}">
              <a16:creationId xmlns:a16="http://schemas.microsoft.com/office/drawing/2014/main" id="{D45B697F-5A00-4069-A5DB-DF8194A1C03B}"/>
            </a:ext>
          </a:extLst>
        </xdr:cNvPr>
        <xdr:cNvSpPr txBox="1"/>
      </xdr:nvSpPr>
      <xdr:spPr>
        <a:xfrm>
          <a:off x="14389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92727</xdr:rowOff>
    </xdr:from>
    <xdr:ext cx="405111" cy="259045"/>
    <xdr:sp macro="" textlink="">
      <xdr:nvSpPr>
        <xdr:cNvPr id="626" name="n_3aveValue【公民館】&#10;有形固定資産減価償却率">
          <a:extLst>
            <a:ext uri="{FF2B5EF4-FFF2-40B4-BE49-F238E27FC236}">
              <a16:creationId xmlns:a16="http://schemas.microsoft.com/office/drawing/2014/main" id="{78C8F165-2FAD-45A9-97D1-4219864FF341}"/>
            </a:ext>
          </a:extLst>
        </xdr:cNvPr>
        <xdr:cNvSpPr txBox="1"/>
      </xdr:nvSpPr>
      <xdr:spPr>
        <a:xfrm>
          <a:off x="135007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71138</xdr:rowOff>
    </xdr:from>
    <xdr:ext cx="405111" cy="259045"/>
    <xdr:sp macro="" textlink="">
      <xdr:nvSpPr>
        <xdr:cNvPr id="627" name="n_4aveValue【公民館】&#10;有形固定資産減価償却率">
          <a:extLst>
            <a:ext uri="{FF2B5EF4-FFF2-40B4-BE49-F238E27FC236}">
              <a16:creationId xmlns:a16="http://schemas.microsoft.com/office/drawing/2014/main" id="{941FEA60-23B6-4181-AF88-0FACD588E4FD}"/>
            </a:ext>
          </a:extLst>
        </xdr:cNvPr>
        <xdr:cNvSpPr txBox="1"/>
      </xdr:nvSpPr>
      <xdr:spPr>
        <a:xfrm>
          <a:off x="12611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10177</xdr:rowOff>
    </xdr:from>
    <xdr:ext cx="405111" cy="259045"/>
    <xdr:sp macro="" textlink="">
      <xdr:nvSpPr>
        <xdr:cNvPr id="628" name="n_1mainValue【公民館】&#10;有形固定資産減価償却率">
          <a:extLst>
            <a:ext uri="{FF2B5EF4-FFF2-40B4-BE49-F238E27FC236}">
              <a16:creationId xmlns:a16="http://schemas.microsoft.com/office/drawing/2014/main" id="{FAF34D92-3943-4B42-93D1-BC4F8138B0F8}"/>
            </a:ext>
          </a:extLst>
        </xdr:cNvPr>
        <xdr:cNvSpPr txBox="1"/>
      </xdr:nvSpPr>
      <xdr:spPr>
        <a:xfrm>
          <a:off x="15266044" y="181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153688</xdr:rowOff>
    </xdr:from>
    <xdr:ext cx="405111" cy="259045"/>
    <xdr:sp macro="" textlink="">
      <xdr:nvSpPr>
        <xdr:cNvPr id="629" name="n_2mainValue【公民館】&#10;有形固定資産減価償却率">
          <a:extLst>
            <a:ext uri="{FF2B5EF4-FFF2-40B4-BE49-F238E27FC236}">
              <a16:creationId xmlns:a16="http://schemas.microsoft.com/office/drawing/2014/main" id="{8815A691-E6D4-4C73-95EE-DBB2CBDB2661}"/>
            </a:ext>
          </a:extLst>
        </xdr:cNvPr>
        <xdr:cNvSpPr txBox="1"/>
      </xdr:nvSpPr>
      <xdr:spPr>
        <a:xfrm>
          <a:off x="14389744" y="1815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1EB944B6-BA61-463F-96B9-0E5BB31681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9AC7908B-E7E7-46E2-8FFB-DC302ABF22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7D14A724-F34B-4CC7-B268-B3EC69F3E9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C2E098A0-A5BD-43B4-862D-426FFB2AB5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8B306ED0-FE0C-436F-8EB7-E581666836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30E1A919-1871-43BA-B95D-6C8A75357C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8152816F-252D-4FFA-A8CB-0344FCCB01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C74BFDAE-84AF-47B4-BDB1-31BCAA405E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68818B48-B6CA-408F-A6B0-E6FE96D79F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86D647DF-2CE2-4589-9E2F-A5582E4339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a:extLst>
            <a:ext uri="{FF2B5EF4-FFF2-40B4-BE49-F238E27FC236}">
              <a16:creationId xmlns:a16="http://schemas.microsoft.com/office/drawing/2014/main" id="{672F8F4B-9F34-42F5-9104-A3315E8ADFD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34C62E16-4478-4325-A74D-5ACAE17D52A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a:extLst>
            <a:ext uri="{FF2B5EF4-FFF2-40B4-BE49-F238E27FC236}">
              <a16:creationId xmlns:a16="http://schemas.microsoft.com/office/drawing/2014/main" id="{FA340635-6ED2-4A33-917C-4BC9E431AC8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a:extLst>
            <a:ext uri="{FF2B5EF4-FFF2-40B4-BE49-F238E27FC236}">
              <a16:creationId xmlns:a16="http://schemas.microsoft.com/office/drawing/2014/main" id="{3DD08041-2102-4845-85CE-63F9E64A55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a:extLst>
            <a:ext uri="{FF2B5EF4-FFF2-40B4-BE49-F238E27FC236}">
              <a16:creationId xmlns:a16="http://schemas.microsoft.com/office/drawing/2014/main" id="{C6B685A6-F701-40F8-8FDF-AD0D4E62A4E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a:extLst>
            <a:ext uri="{FF2B5EF4-FFF2-40B4-BE49-F238E27FC236}">
              <a16:creationId xmlns:a16="http://schemas.microsoft.com/office/drawing/2014/main" id="{42AE55FA-2ED8-4DDB-99A8-DD9E6F3954C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a:extLst>
            <a:ext uri="{FF2B5EF4-FFF2-40B4-BE49-F238E27FC236}">
              <a16:creationId xmlns:a16="http://schemas.microsoft.com/office/drawing/2014/main" id="{10CC695C-AE10-4A73-A6BA-9FB34C1CBEA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a:extLst>
            <a:ext uri="{FF2B5EF4-FFF2-40B4-BE49-F238E27FC236}">
              <a16:creationId xmlns:a16="http://schemas.microsoft.com/office/drawing/2014/main" id="{579BB2C1-4200-4992-B15C-A9A3E2D47B1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a:extLst>
            <a:ext uri="{FF2B5EF4-FFF2-40B4-BE49-F238E27FC236}">
              <a16:creationId xmlns:a16="http://schemas.microsoft.com/office/drawing/2014/main" id="{597B4557-694A-4B89-8629-B8B022DF31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a:extLst>
            <a:ext uri="{FF2B5EF4-FFF2-40B4-BE49-F238E27FC236}">
              <a16:creationId xmlns:a16="http://schemas.microsoft.com/office/drawing/2014/main" id="{982A8EA3-E9CB-4B95-AFE8-E36EBFED93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B38BC953-7BB3-424C-821C-8580C3FADE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BBB74884-AA72-41F0-BB8C-777F323FB6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9A03F546-1DE8-485C-BBAB-A76163E580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653" name="直線コネクタ 652">
          <a:extLst>
            <a:ext uri="{FF2B5EF4-FFF2-40B4-BE49-F238E27FC236}">
              <a16:creationId xmlns:a16="http://schemas.microsoft.com/office/drawing/2014/main" id="{B3087E48-582A-4715-B524-4455EBEB5757}"/>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4" name="【公民館】&#10;一人当たり面積最小値テキスト">
          <a:extLst>
            <a:ext uri="{FF2B5EF4-FFF2-40B4-BE49-F238E27FC236}">
              <a16:creationId xmlns:a16="http://schemas.microsoft.com/office/drawing/2014/main" id="{4B9EDF23-5815-45FF-8597-FEFDD17291E6}"/>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5" name="直線コネクタ 654">
          <a:extLst>
            <a:ext uri="{FF2B5EF4-FFF2-40B4-BE49-F238E27FC236}">
              <a16:creationId xmlns:a16="http://schemas.microsoft.com/office/drawing/2014/main" id="{6BACD063-DAEE-486A-A73D-278C2F462DBB}"/>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656" name="【公民館】&#10;一人当たり面積最大値テキスト">
          <a:extLst>
            <a:ext uri="{FF2B5EF4-FFF2-40B4-BE49-F238E27FC236}">
              <a16:creationId xmlns:a16="http://schemas.microsoft.com/office/drawing/2014/main" id="{3EA857B9-B53F-4A93-B0E7-8DFC543CF464}"/>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657" name="直線コネクタ 656">
          <a:extLst>
            <a:ext uri="{FF2B5EF4-FFF2-40B4-BE49-F238E27FC236}">
              <a16:creationId xmlns:a16="http://schemas.microsoft.com/office/drawing/2014/main" id="{C7708DDB-30BB-43D8-AC74-C2C5CA5ECCE6}"/>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658" name="【公民館】&#10;一人当たり面積平均値テキスト">
          <a:extLst>
            <a:ext uri="{FF2B5EF4-FFF2-40B4-BE49-F238E27FC236}">
              <a16:creationId xmlns:a16="http://schemas.microsoft.com/office/drawing/2014/main" id="{151D598D-F361-48FB-A06B-9E273E104AF9}"/>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659" name="フローチャート: 判断 658">
          <a:extLst>
            <a:ext uri="{FF2B5EF4-FFF2-40B4-BE49-F238E27FC236}">
              <a16:creationId xmlns:a16="http://schemas.microsoft.com/office/drawing/2014/main" id="{6D8C5BFE-D45E-4A59-B54B-CD627217741A}"/>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90170</xdr:rowOff>
    </xdr:from>
    <xdr:to>
      <xdr:col>112</xdr:col>
      <xdr:colOff>38100</xdr:colOff>
      <xdr:row>107</xdr:row>
      <xdr:rowOff>20320</xdr:rowOff>
    </xdr:to>
    <xdr:sp macro="" textlink="">
      <xdr:nvSpPr>
        <xdr:cNvPr id="660" name="フローチャート: 判断 659">
          <a:extLst>
            <a:ext uri="{FF2B5EF4-FFF2-40B4-BE49-F238E27FC236}">
              <a16:creationId xmlns:a16="http://schemas.microsoft.com/office/drawing/2014/main" id="{C3E5D1AA-BE53-44A8-B150-88B8B48B6B9B}"/>
            </a:ext>
          </a:extLst>
        </xdr:cNvPr>
        <xdr:cNvSpPr/>
      </xdr:nvSpPr>
      <xdr:spPr>
        <a:xfrm>
          <a:off x="21272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73661</xdr:rowOff>
    </xdr:from>
    <xdr:to>
      <xdr:col>107</xdr:col>
      <xdr:colOff>101600</xdr:colOff>
      <xdr:row>107</xdr:row>
      <xdr:rowOff>3811</xdr:rowOff>
    </xdr:to>
    <xdr:sp macro="" textlink="">
      <xdr:nvSpPr>
        <xdr:cNvPr id="661" name="フローチャート: 判断 660">
          <a:extLst>
            <a:ext uri="{FF2B5EF4-FFF2-40B4-BE49-F238E27FC236}">
              <a16:creationId xmlns:a16="http://schemas.microsoft.com/office/drawing/2014/main" id="{2E5E1DBC-2F8A-40FD-8D2B-2863ED86F834}"/>
            </a:ext>
          </a:extLst>
        </xdr:cNvPr>
        <xdr:cNvSpPr/>
      </xdr:nvSpPr>
      <xdr:spPr>
        <a:xfrm>
          <a:off x="20383500" y="182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662" name="フローチャート: 判断 661">
          <a:extLst>
            <a:ext uri="{FF2B5EF4-FFF2-40B4-BE49-F238E27FC236}">
              <a16:creationId xmlns:a16="http://schemas.microsoft.com/office/drawing/2014/main" id="{5CD306D6-F8D9-403B-93E7-45927C65511B}"/>
            </a:ext>
          </a:extLst>
        </xdr:cNvPr>
        <xdr:cNvSpPr/>
      </xdr:nvSpPr>
      <xdr:spPr>
        <a:xfrm>
          <a:off x="19494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663" name="フローチャート: 判断 662">
          <a:extLst>
            <a:ext uri="{FF2B5EF4-FFF2-40B4-BE49-F238E27FC236}">
              <a16:creationId xmlns:a16="http://schemas.microsoft.com/office/drawing/2014/main" id="{2EFB547D-CECA-426A-8802-168948AAE756}"/>
            </a:ext>
          </a:extLst>
        </xdr:cNvPr>
        <xdr:cNvSpPr/>
      </xdr:nvSpPr>
      <xdr:spPr>
        <a:xfrm>
          <a:off x="18605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AC2C8243-1179-472C-BF26-1797AAD71FA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BFEECBCE-EB59-4918-B761-C9B9A03DA35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12159BB9-C2D9-410C-9545-A86F0E862B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8ECBB94A-6864-467C-81F9-3C78A69A115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343B5F7A-2D2F-4095-A57D-F19DCE6F84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127000</xdr:rowOff>
    </xdr:from>
    <xdr:to>
      <xdr:col>116</xdr:col>
      <xdr:colOff>114300</xdr:colOff>
      <xdr:row>107</xdr:row>
      <xdr:rowOff>57150</xdr:rowOff>
    </xdr:to>
    <xdr:sp macro="" textlink="">
      <xdr:nvSpPr>
        <xdr:cNvPr id="669" name="楕円 668">
          <a:extLst>
            <a:ext uri="{FF2B5EF4-FFF2-40B4-BE49-F238E27FC236}">
              <a16:creationId xmlns:a16="http://schemas.microsoft.com/office/drawing/2014/main" id="{99F38BD7-B5E7-4995-B3FD-BC5ECA89B768}"/>
            </a:ext>
          </a:extLst>
        </xdr:cNvPr>
        <xdr:cNvSpPr/>
      </xdr:nvSpPr>
      <xdr:spPr>
        <a:xfrm>
          <a:off x="221107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105427</xdr:rowOff>
    </xdr:from>
    <xdr:ext cx="469744" cy="259045"/>
    <xdr:sp macro="" textlink="">
      <xdr:nvSpPr>
        <xdr:cNvPr id="670" name="【公民館】&#10;一人当たり面積該当値テキスト">
          <a:extLst>
            <a:ext uri="{FF2B5EF4-FFF2-40B4-BE49-F238E27FC236}">
              <a16:creationId xmlns:a16="http://schemas.microsoft.com/office/drawing/2014/main" id="{B9531C0D-5430-461B-9107-B486EA495A58}"/>
            </a:ext>
          </a:extLst>
        </xdr:cNvPr>
        <xdr:cNvSpPr txBox="1"/>
      </xdr:nvSpPr>
      <xdr:spPr>
        <a:xfrm>
          <a:off x="22199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130811</xdr:rowOff>
    </xdr:from>
    <xdr:to>
      <xdr:col>112</xdr:col>
      <xdr:colOff>38100</xdr:colOff>
      <xdr:row>107</xdr:row>
      <xdr:rowOff>60961</xdr:rowOff>
    </xdr:to>
    <xdr:sp macro="" textlink="">
      <xdr:nvSpPr>
        <xdr:cNvPr id="671" name="楕円 670">
          <a:extLst>
            <a:ext uri="{FF2B5EF4-FFF2-40B4-BE49-F238E27FC236}">
              <a16:creationId xmlns:a16="http://schemas.microsoft.com/office/drawing/2014/main" id="{2EE41F8E-BEB4-4E5F-B140-EF29D79D2E98}"/>
            </a:ext>
          </a:extLst>
        </xdr:cNvPr>
        <xdr:cNvSpPr/>
      </xdr:nvSpPr>
      <xdr:spPr>
        <a:xfrm>
          <a:off x="21272500" y="183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6350</xdr:rowOff>
    </xdr:from>
    <xdr:to>
      <xdr:col>116</xdr:col>
      <xdr:colOff>63500</xdr:colOff>
      <xdr:row>107</xdr:row>
      <xdr:rowOff>10161</xdr:rowOff>
    </xdr:to>
    <xdr:cxnSp macro="">
      <xdr:nvCxnSpPr>
        <xdr:cNvPr id="672" name="直線コネクタ 671">
          <a:extLst>
            <a:ext uri="{FF2B5EF4-FFF2-40B4-BE49-F238E27FC236}">
              <a16:creationId xmlns:a16="http://schemas.microsoft.com/office/drawing/2014/main" id="{822C4666-1A66-46A9-B75F-8CC2096F2634}"/>
            </a:ext>
          </a:extLst>
        </xdr:cNvPr>
        <xdr:cNvCxnSpPr/>
      </xdr:nvCxnSpPr>
      <xdr:spPr>
        <a:xfrm flipV="1">
          <a:off x="21323300" y="18351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134620</xdr:rowOff>
    </xdr:from>
    <xdr:to>
      <xdr:col>107</xdr:col>
      <xdr:colOff>101600</xdr:colOff>
      <xdr:row>107</xdr:row>
      <xdr:rowOff>64770</xdr:rowOff>
    </xdr:to>
    <xdr:sp macro="" textlink="">
      <xdr:nvSpPr>
        <xdr:cNvPr id="673" name="楕円 672">
          <a:extLst>
            <a:ext uri="{FF2B5EF4-FFF2-40B4-BE49-F238E27FC236}">
              <a16:creationId xmlns:a16="http://schemas.microsoft.com/office/drawing/2014/main" id="{EE29F6A9-19F2-477D-830A-3420CF816802}"/>
            </a:ext>
          </a:extLst>
        </xdr:cNvPr>
        <xdr:cNvSpPr/>
      </xdr:nvSpPr>
      <xdr:spPr>
        <a:xfrm>
          <a:off x="20383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10161</xdr:rowOff>
    </xdr:from>
    <xdr:to>
      <xdr:col>111</xdr:col>
      <xdr:colOff>177800</xdr:colOff>
      <xdr:row>107</xdr:row>
      <xdr:rowOff>13970</xdr:rowOff>
    </xdr:to>
    <xdr:cxnSp macro="">
      <xdr:nvCxnSpPr>
        <xdr:cNvPr id="674" name="直線コネクタ 673">
          <a:extLst>
            <a:ext uri="{FF2B5EF4-FFF2-40B4-BE49-F238E27FC236}">
              <a16:creationId xmlns:a16="http://schemas.microsoft.com/office/drawing/2014/main" id="{C771FF75-0554-4239-89D0-879225D9CFC3}"/>
            </a:ext>
          </a:extLst>
        </xdr:cNvPr>
        <xdr:cNvCxnSpPr/>
      </xdr:nvCxnSpPr>
      <xdr:spPr>
        <a:xfrm flipV="1">
          <a:off x="20434300" y="18355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36847</xdr:rowOff>
    </xdr:from>
    <xdr:ext cx="469744" cy="259045"/>
    <xdr:sp macro="" textlink="">
      <xdr:nvSpPr>
        <xdr:cNvPr id="675" name="n_1aveValue【公民館】&#10;一人当たり面積">
          <a:extLst>
            <a:ext uri="{FF2B5EF4-FFF2-40B4-BE49-F238E27FC236}">
              <a16:creationId xmlns:a16="http://schemas.microsoft.com/office/drawing/2014/main" id="{DE3C8083-98D4-4AD9-9EA5-AD403E99114C}"/>
            </a:ext>
          </a:extLst>
        </xdr:cNvPr>
        <xdr:cNvSpPr txBox="1"/>
      </xdr:nvSpPr>
      <xdr:spPr>
        <a:xfrm>
          <a:off x="21075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20338</xdr:rowOff>
    </xdr:from>
    <xdr:ext cx="469744" cy="259045"/>
    <xdr:sp macro="" textlink="">
      <xdr:nvSpPr>
        <xdr:cNvPr id="676" name="n_2aveValue【公民館】&#10;一人当たり面積">
          <a:extLst>
            <a:ext uri="{FF2B5EF4-FFF2-40B4-BE49-F238E27FC236}">
              <a16:creationId xmlns:a16="http://schemas.microsoft.com/office/drawing/2014/main" id="{981CD725-C11C-4C8A-A230-E25832C51949}"/>
            </a:ext>
          </a:extLst>
        </xdr:cNvPr>
        <xdr:cNvSpPr txBox="1"/>
      </xdr:nvSpPr>
      <xdr:spPr>
        <a:xfrm>
          <a:off x="20199427" y="180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10177</xdr:rowOff>
    </xdr:from>
    <xdr:ext cx="469744" cy="259045"/>
    <xdr:sp macro="" textlink="">
      <xdr:nvSpPr>
        <xdr:cNvPr id="677" name="n_3aveValue【公民館】&#10;一人当たり面積">
          <a:extLst>
            <a:ext uri="{FF2B5EF4-FFF2-40B4-BE49-F238E27FC236}">
              <a16:creationId xmlns:a16="http://schemas.microsoft.com/office/drawing/2014/main" id="{1E352C33-7E09-4F11-B845-B0C3C59A66F9}"/>
            </a:ext>
          </a:extLst>
        </xdr:cNvPr>
        <xdr:cNvSpPr txBox="1"/>
      </xdr:nvSpPr>
      <xdr:spPr>
        <a:xfrm>
          <a:off x="19310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10177</xdr:rowOff>
    </xdr:from>
    <xdr:ext cx="469744" cy="259045"/>
    <xdr:sp macro="" textlink="">
      <xdr:nvSpPr>
        <xdr:cNvPr id="678" name="n_4aveValue【公民館】&#10;一人当たり面積">
          <a:extLst>
            <a:ext uri="{FF2B5EF4-FFF2-40B4-BE49-F238E27FC236}">
              <a16:creationId xmlns:a16="http://schemas.microsoft.com/office/drawing/2014/main" id="{8F83F812-BEBD-43E7-9E06-10B6269490F1}"/>
            </a:ext>
          </a:extLst>
        </xdr:cNvPr>
        <xdr:cNvSpPr txBox="1"/>
      </xdr:nvSpPr>
      <xdr:spPr>
        <a:xfrm>
          <a:off x="18421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52088</xdr:rowOff>
    </xdr:from>
    <xdr:ext cx="469744" cy="259045"/>
    <xdr:sp macro="" textlink="">
      <xdr:nvSpPr>
        <xdr:cNvPr id="679" name="n_1mainValue【公民館】&#10;一人当たり面積">
          <a:extLst>
            <a:ext uri="{FF2B5EF4-FFF2-40B4-BE49-F238E27FC236}">
              <a16:creationId xmlns:a16="http://schemas.microsoft.com/office/drawing/2014/main" id="{F2F2DFC1-28AC-4935-90F4-5686282563F9}"/>
            </a:ext>
          </a:extLst>
        </xdr:cNvPr>
        <xdr:cNvSpPr txBox="1"/>
      </xdr:nvSpPr>
      <xdr:spPr>
        <a:xfrm>
          <a:off x="21075727" y="183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55897</xdr:rowOff>
    </xdr:from>
    <xdr:ext cx="469744" cy="259045"/>
    <xdr:sp macro="" textlink="">
      <xdr:nvSpPr>
        <xdr:cNvPr id="680" name="n_2mainValue【公民館】&#10;一人当たり面積">
          <a:extLst>
            <a:ext uri="{FF2B5EF4-FFF2-40B4-BE49-F238E27FC236}">
              <a16:creationId xmlns:a16="http://schemas.microsoft.com/office/drawing/2014/main" id="{4E95E1CA-E6D2-4169-9B61-5F6BE1C70E86}"/>
            </a:ext>
          </a:extLst>
        </xdr:cNvPr>
        <xdr:cNvSpPr txBox="1"/>
      </xdr:nvSpPr>
      <xdr:spPr>
        <a:xfrm>
          <a:off x="20199427" y="184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a:extLst>
            <a:ext uri="{FF2B5EF4-FFF2-40B4-BE49-F238E27FC236}">
              <a16:creationId xmlns:a16="http://schemas.microsoft.com/office/drawing/2014/main" id="{6FAD44A2-0EF1-4C6A-B32C-2D2E01CA84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a:extLst>
            <a:ext uri="{FF2B5EF4-FFF2-40B4-BE49-F238E27FC236}">
              <a16:creationId xmlns:a16="http://schemas.microsoft.com/office/drawing/2014/main" id="{57DB0EDF-6C56-43C4-9B65-977421BEB7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a:extLst>
            <a:ext uri="{FF2B5EF4-FFF2-40B4-BE49-F238E27FC236}">
              <a16:creationId xmlns:a16="http://schemas.microsoft.com/office/drawing/2014/main" id="{11929D6E-D5B8-4DE3-9C4A-A91C815D61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有形固定資産減価償却率は、道路に関しては類似団体</a:t>
          </a:r>
          <a:r>
            <a:rPr kumimoji="1" lang="ja-JP" altLang="en-US" sz="1100">
              <a:solidFill>
                <a:schemeClr val="dk1"/>
              </a:solidFill>
              <a:effectLst/>
              <a:latin typeface="+mn-lt"/>
              <a:ea typeface="+mn-ea"/>
              <a:cs typeface="+mn-cs"/>
            </a:rPr>
            <a:t>をやや下回っている。</a:t>
          </a:r>
          <a:r>
            <a:rPr kumimoji="1" lang="ja-JP" altLang="ja-JP" sz="1100">
              <a:solidFill>
                <a:schemeClr val="dk1"/>
              </a:solidFill>
              <a:effectLst/>
              <a:latin typeface="+mn-lt"/>
              <a:ea typeface="+mn-ea"/>
              <a:cs typeface="+mn-cs"/>
            </a:rPr>
            <a:t>橋梁、公営住宅、こども園、学校、公民館に関しては類似団体を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道路の一人当たりの延長、公民館一人当たりの面積は類似団体と同程度である。公営住宅、学校の一人当たりの面積は類似団体を下回っている。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橋梁については、橋梁長寿命化修繕計画に基づき、橋梁の長寿命化と修繕費の縮減・平準化に努めている。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公営住宅については、建築後４０年以上が経過しているため、機能廃止に向け準備をしている。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こども園については、園児数の減少に伴い統合を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園あったこども園を、令和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年度までに段階的に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園に統合</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8EE379-8074-4801-93DC-8044CC9A5B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A8D0EB-B54B-495B-80F1-1CDD50FB35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9000F0-7257-409D-8A34-58280383EE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5274FE-10D9-4C78-B9EA-90FBF8FA69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FDF47D-C568-4DA3-9A20-31ADBF5EB8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D9494B-A5A5-40BE-A6BB-ED9B580304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B3B479-0875-4D67-99E8-7F69FA587B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696453-3929-4946-97F3-D9DB551BEF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B7DB4A-2A3D-45D2-B30D-5D3155DADF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637BC0-59A5-4771-A697-E7C847A746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14,623
14,241
18.16
7,414,121
6,853,334
457,369
4,442,729
6,105,539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A31B43-694E-468C-BCFE-F9787401AB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C53AFA-27AA-4DEC-B769-9664E86A48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D75F8C-A335-4073-A397-D56FF38475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9A4B87-9148-447F-9285-537CBC2E10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3995D7-45C0-4EED-82E8-F00B98D87F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44AC20-B434-41EF-8B91-778315AAF0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E4AF7A-B2B0-464B-9B37-637BF7E66E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7854A9-0EAD-43AD-BCCD-D6A4ED99DB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1D90A5-2A28-4ECB-98A8-11AEDEF5D0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A614C6-A53B-4989-A165-4E7B55BEDB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FF95BE-C4D1-4D4E-A0A1-BB29E8B54D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0CB7AC-6680-4837-B639-39BD9259D4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694F86-115D-4928-8B6F-C6A711CCF3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4E9718-BE87-4243-9095-D2B3AC10CB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B5E843-1E35-4237-980E-B88D5AC61CD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059C70-2441-4467-B52B-892074F3B4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CA2D7E-52A6-4C11-A7C6-A30F9249A5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950CE1-9EEF-4548-A8DB-E3336B8FF1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01208F-113B-4491-B1D0-1665CCE93A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B9B5E2-6F97-4DB4-97EB-130B711235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3748D5-364B-4EF3-A527-8105FC130E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D635AD-ADFA-4632-9AC9-CDCD1522EC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C93D31-C482-4C8B-9DEF-851E26FCB6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3ADB13-2CA5-4E3E-AA5E-70FF9E35E9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F8D47A-348F-4FA7-A512-09CB3FAB4E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C83136-E524-4806-AC75-7DECB77DA3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55F69C-B636-4C22-ABB3-6FD525876E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E1223A-6BE6-4713-945E-821742D71C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B0B00D-B783-4640-8F89-91F21D1BB2C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24F6F6-75F7-41F9-95F0-5DEB13E4C8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987E2C-E288-474F-B430-769DA4541C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9D6000-AEE6-4D7C-81A6-5D43792439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3A26823-8419-47E3-AC6C-71A381C2D5F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A933E3C-9967-4627-92DA-FC977937E93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277FC28-72F2-4190-9D87-5B19E630093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44258F6-0C16-44D9-ACEF-CE728FB5FA1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702DEF8-EE45-4C51-AB70-1BD743BFC5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AEEC7F7-449B-41DD-852D-81796C807C3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A045F39-B01D-44DC-81DA-0288D96B3F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20FEE2-6B08-442F-96BC-70CD01E4400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159C5B8-D021-4F01-8335-E1A6E75CA8C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F07F9E-2264-4F1B-AA39-3986C07E01C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F92604A-8557-471A-81BC-0B51FF6076A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8EEA96E-CE2A-470C-8035-DE467360963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078335-9A36-4801-87CF-5528751250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FD8571D-5A86-4414-8B74-FD667F8623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1C08083C-53F0-4F5C-BB38-728305A5E2C2}"/>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2DEF1746-C204-4FF9-81ED-2AB4BB1DA07A}"/>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D6990396-239A-4894-B1A8-05A1AF14F763}"/>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9DD2042-B94E-4FF9-B465-8E3BA2856CE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3F9A385C-3464-457C-B77C-1ADFF11F34D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7E56AAA5-DE89-4156-AC1E-B0E44D1F17A9}"/>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21A702E7-5E56-4950-A103-20849C993587}"/>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1BF2ED6B-8FB7-4FCE-B5B0-82400FD3FCB2}"/>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97305FB4-108B-4ED7-A57B-9F8769E9F524}"/>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83C463C3-4FD4-4B4C-A30D-328D5809289C}"/>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E022EE16-D431-4FFF-A3F6-42426268124A}"/>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94CD2E-7C72-4191-BC07-D3D3047E76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6FD657-BA4F-4BF7-A5B7-414846D51C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6FC32FE-6F2A-495A-BC92-0FC9B4C521A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ACF6CF-C3D8-4B00-9B1E-7850759EB6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E6970DD-2282-47C5-8A14-087B998BE2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4" name="楕円 73">
          <a:extLst>
            <a:ext uri="{FF2B5EF4-FFF2-40B4-BE49-F238E27FC236}">
              <a16:creationId xmlns:a16="http://schemas.microsoft.com/office/drawing/2014/main" id="{D67D1223-AED5-484B-851C-CA915E6E7C27}"/>
            </a:ext>
          </a:extLst>
        </xdr:cNvPr>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0972F25F-0845-4C7A-9FA4-0F43446176A4}"/>
            </a:ext>
          </a:extLst>
        </xdr:cNvPr>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21F80FD2-6141-4B1D-9129-C781B7179418}"/>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108857</xdr:rowOff>
    </xdr:to>
    <xdr:cxnSp macro="">
      <xdr:nvCxnSpPr>
        <xdr:cNvPr id="77" name="直線コネクタ 76">
          <a:extLst>
            <a:ext uri="{FF2B5EF4-FFF2-40B4-BE49-F238E27FC236}">
              <a16:creationId xmlns:a16="http://schemas.microsoft.com/office/drawing/2014/main" id="{FE0827CC-7E00-4B45-ADD0-A73945C55A86}"/>
            </a:ext>
          </a:extLst>
        </xdr:cNvPr>
        <xdr:cNvCxnSpPr/>
      </xdr:nvCxnSpPr>
      <xdr:spPr>
        <a:xfrm>
          <a:off x="3797300" y="624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8" name="楕円 77">
          <a:extLst>
            <a:ext uri="{FF2B5EF4-FFF2-40B4-BE49-F238E27FC236}">
              <a16:creationId xmlns:a16="http://schemas.microsoft.com/office/drawing/2014/main" id="{4E5A1DE6-FB2F-4D62-8CF9-4499B3CFA723}"/>
            </a:ext>
          </a:extLst>
        </xdr:cNvPr>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9" name="直線コネクタ 78">
          <a:extLst>
            <a:ext uri="{FF2B5EF4-FFF2-40B4-BE49-F238E27FC236}">
              <a16:creationId xmlns:a16="http://schemas.microsoft.com/office/drawing/2014/main" id="{D06E3633-6F66-494E-B9A0-1736FBC06313}"/>
            </a:ext>
          </a:extLst>
        </xdr:cNvPr>
        <xdr:cNvCxnSpPr/>
      </xdr:nvCxnSpPr>
      <xdr:spPr>
        <a:xfrm>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macro="" textlink="">
      <xdr:nvSpPr>
        <xdr:cNvPr id="80" name="n_1aveValue【図書館】&#10;有形固定資産減価償却率">
          <a:extLst>
            <a:ext uri="{FF2B5EF4-FFF2-40B4-BE49-F238E27FC236}">
              <a16:creationId xmlns:a16="http://schemas.microsoft.com/office/drawing/2014/main" id="{EAD447D7-F6FA-44B4-8081-C28EDFF2E4CF}"/>
            </a:ext>
          </a:extLst>
        </xdr:cNvPr>
        <xdr:cNvSpPr txBox="1"/>
      </xdr:nvSpPr>
      <xdr:spPr>
        <a:xfrm>
          <a:off x="35820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a:extLst>
            <a:ext uri="{FF2B5EF4-FFF2-40B4-BE49-F238E27FC236}">
              <a16:creationId xmlns:a16="http://schemas.microsoft.com/office/drawing/2014/main" id="{DB5950E5-4E41-454F-B449-A9D2CB2CB763}"/>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2" name="n_3aveValue【図書館】&#10;有形固定資産減価償却率">
          <a:extLst>
            <a:ext uri="{FF2B5EF4-FFF2-40B4-BE49-F238E27FC236}">
              <a16:creationId xmlns:a16="http://schemas.microsoft.com/office/drawing/2014/main" id="{814E9DBC-2F01-464E-BBF8-5993183B0CAD}"/>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3" name="n_4aveValue【図書館】&#10;有形固定資産減価償却率">
          <a:extLst>
            <a:ext uri="{FF2B5EF4-FFF2-40B4-BE49-F238E27FC236}">
              <a16:creationId xmlns:a16="http://schemas.microsoft.com/office/drawing/2014/main" id="{CDE65377-5F06-4E93-BE1E-83784D657446}"/>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4" name="n_1mainValue【図書館】&#10;有形固定資産減価償却率">
          <a:extLst>
            <a:ext uri="{FF2B5EF4-FFF2-40B4-BE49-F238E27FC236}">
              <a16:creationId xmlns:a16="http://schemas.microsoft.com/office/drawing/2014/main" id="{AE43ADB0-66EF-4572-8F6E-0C72961D9D87}"/>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5" name="n_2mainValue【図書館】&#10;有形固定資産減価償却率">
          <a:extLst>
            <a:ext uri="{FF2B5EF4-FFF2-40B4-BE49-F238E27FC236}">
              <a16:creationId xmlns:a16="http://schemas.microsoft.com/office/drawing/2014/main" id="{7494C76C-6478-4DE3-9322-C682875A4899}"/>
            </a:ext>
          </a:extLst>
        </xdr:cNvPr>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A624815-A108-4816-86AB-B1B11EE485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1B53FA5-A90E-45C0-8B20-2DCBBBFB8F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BD8FD3A-D5C3-438D-95F2-B8A251E37C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E42C782-6A57-4CF1-912D-AE1BD54043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C0A7464-C4E5-4375-A557-5F15DEE02B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9B90666-8291-44B7-BA18-D3EB288F869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6B2434D-A66B-41C9-A199-1D14C0C302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03BC861-5416-402B-8FE0-BA02208DD5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E9870E65-39BB-417F-9D9C-C465A03342E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4FA7BCE-16D0-43E8-B7C8-EAB493F23E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2FF1F0ED-733D-401F-8AFD-3F8CBF2C858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5ADFFAB-0578-4F67-B384-FC97E409DD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39BE919D-1B67-4ADB-AB64-BFBA963DAF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8126F4AE-041A-4847-BE13-D060B847FC0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B2287C5-972E-40B0-B428-6CB607E6B02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4E786A40-B6C2-4DD6-9B65-316D65A06AA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EAB1B00C-20D1-4639-927B-79DFFD313F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7F4E8E8B-9315-4F92-86DF-B0778E4F7DE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26E0210-4B94-4798-98C8-8453B988C79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1491CF65-3FAD-4E95-B65E-08E6C4B7395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E78B247-2CE6-4229-A0D2-43CE746FA4D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BDAE26B9-E341-42EB-99EB-9D6E8B4491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FC8F054-4316-463D-8E1B-ADF32B1594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09" name="直線コネクタ 108">
          <a:extLst>
            <a:ext uri="{FF2B5EF4-FFF2-40B4-BE49-F238E27FC236}">
              <a16:creationId xmlns:a16="http://schemas.microsoft.com/office/drawing/2014/main" id="{071B2281-5826-4453-B988-21F497BF7A9C}"/>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0" name="【図書館】&#10;一人当たり面積最小値テキスト">
          <a:extLst>
            <a:ext uri="{FF2B5EF4-FFF2-40B4-BE49-F238E27FC236}">
              <a16:creationId xmlns:a16="http://schemas.microsoft.com/office/drawing/2014/main" id="{72214661-3A97-47F9-8357-482034065C4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1" name="直線コネクタ 110">
          <a:extLst>
            <a:ext uri="{FF2B5EF4-FFF2-40B4-BE49-F238E27FC236}">
              <a16:creationId xmlns:a16="http://schemas.microsoft.com/office/drawing/2014/main" id="{A5F8AA8D-05A9-4D85-8768-119CB9CCF5D7}"/>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2" name="【図書館】&#10;一人当たり面積最大値テキスト">
          <a:extLst>
            <a:ext uri="{FF2B5EF4-FFF2-40B4-BE49-F238E27FC236}">
              <a16:creationId xmlns:a16="http://schemas.microsoft.com/office/drawing/2014/main" id="{D59666BF-7E4C-400B-86A0-DCC6330CB4AE}"/>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3" name="直線コネクタ 112">
          <a:extLst>
            <a:ext uri="{FF2B5EF4-FFF2-40B4-BE49-F238E27FC236}">
              <a16:creationId xmlns:a16="http://schemas.microsoft.com/office/drawing/2014/main" id="{0FC4BD2F-ABDB-4E4E-836D-E70FB70FAE41}"/>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14" name="【図書館】&#10;一人当たり面積平均値テキスト">
          <a:extLst>
            <a:ext uri="{FF2B5EF4-FFF2-40B4-BE49-F238E27FC236}">
              <a16:creationId xmlns:a16="http://schemas.microsoft.com/office/drawing/2014/main" id="{C540BC25-DB67-48AB-B4AF-4A0ACBD063BF}"/>
            </a:ext>
          </a:extLst>
        </xdr:cNvPr>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15" name="フローチャート: 判断 114">
          <a:extLst>
            <a:ext uri="{FF2B5EF4-FFF2-40B4-BE49-F238E27FC236}">
              <a16:creationId xmlns:a16="http://schemas.microsoft.com/office/drawing/2014/main" id="{F4EC49C4-35F5-44FA-A3F4-7AA5625862E4}"/>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6" name="フローチャート: 判断 115">
          <a:extLst>
            <a:ext uri="{FF2B5EF4-FFF2-40B4-BE49-F238E27FC236}">
              <a16:creationId xmlns:a16="http://schemas.microsoft.com/office/drawing/2014/main" id="{B73115AE-6F53-49B7-B1AA-F3A1B53E0FD1}"/>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17" name="フローチャート: 判断 116">
          <a:extLst>
            <a:ext uri="{FF2B5EF4-FFF2-40B4-BE49-F238E27FC236}">
              <a16:creationId xmlns:a16="http://schemas.microsoft.com/office/drawing/2014/main" id="{18165C59-D34D-4EB7-849D-BF2E8ED9F9BA}"/>
            </a:ext>
          </a:extLst>
        </xdr:cNvPr>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71120</xdr:rowOff>
    </xdr:from>
    <xdr:to>
      <xdr:col>41</xdr:col>
      <xdr:colOff>101600</xdr:colOff>
      <xdr:row>40</xdr:row>
      <xdr:rowOff>1270</xdr:rowOff>
    </xdr:to>
    <xdr:sp macro="" textlink="">
      <xdr:nvSpPr>
        <xdr:cNvPr id="118" name="フローチャート: 判断 117">
          <a:extLst>
            <a:ext uri="{FF2B5EF4-FFF2-40B4-BE49-F238E27FC236}">
              <a16:creationId xmlns:a16="http://schemas.microsoft.com/office/drawing/2014/main" id="{807CCD8F-DE75-4BE5-9B41-543CB2D1F92B}"/>
            </a:ext>
          </a:extLst>
        </xdr:cNvPr>
        <xdr:cNvSpPr/>
      </xdr:nvSpPr>
      <xdr:spPr>
        <a:xfrm>
          <a:off x="7810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19" name="フローチャート: 判断 118">
          <a:extLst>
            <a:ext uri="{FF2B5EF4-FFF2-40B4-BE49-F238E27FC236}">
              <a16:creationId xmlns:a16="http://schemas.microsoft.com/office/drawing/2014/main" id="{53CD4020-8CF4-42FF-8006-73EE2577DDBB}"/>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6DCA324-FCF4-4354-B52E-A0C772260A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BB048A-442E-4EF7-9406-E2287B56B2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9A69136-24C0-4148-8A33-90C0847D42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143FBF5-DB0D-4CCA-B8FE-4A64AE902E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42D591F-C4CD-4E38-8A06-CED00EE40F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36830</xdr:rowOff>
    </xdr:from>
    <xdr:to>
      <xdr:col>55</xdr:col>
      <xdr:colOff>50800</xdr:colOff>
      <xdr:row>35</xdr:row>
      <xdr:rowOff>138430</xdr:rowOff>
    </xdr:to>
    <xdr:sp macro="" textlink="">
      <xdr:nvSpPr>
        <xdr:cNvPr id="125" name="楕円 124">
          <a:extLst>
            <a:ext uri="{FF2B5EF4-FFF2-40B4-BE49-F238E27FC236}">
              <a16:creationId xmlns:a16="http://schemas.microsoft.com/office/drawing/2014/main" id="{3771936A-7222-455A-8FE7-E5EFC5603332}"/>
            </a:ext>
          </a:extLst>
        </xdr:cNvPr>
        <xdr:cNvSpPr/>
      </xdr:nvSpPr>
      <xdr:spPr>
        <a:xfrm>
          <a:off x="10426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59707</xdr:rowOff>
    </xdr:from>
    <xdr:ext cx="469744" cy="259045"/>
    <xdr:sp macro="" textlink="">
      <xdr:nvSpPr>
        <xdr:cNvPr id="126" name="【図書館】&#10;一人当たり面積該当値テキスト">
          <a:extLst>
            <a:ext uri="{FF2B5EF4-FFF2-40B4-BE49-F238E27FC236}">
              <a16:creationId xmlns:a16="http://schemas.microsoft.com/office/drawing/2014/main" id="{F45325E0-E09B-4592-A3AD-BE934C941B88}"/>
            </a:ext>
          </a:extLst>
        </xdr:cNvPr>
        <xdr:cNvSpPr txBox="1"/>
      </xdr:nvSpPr>
      <xdr:spPr>
        <a:xfrm>
          <a:off x="10515600"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48260</xdr:rowOff>
    </xdr:from>
    <xdr:to>
      <xdr:col>50</xdr:col>
      <xdr:colOff>165100</xdr:colOff>
      <xdr:row>35</xdr:row>
      <xdr:rowOff>149860</xdr:rowOff>
    </xdr:to>
    <xdr:sp macro="" textlink="">
      <xdr:nvSpPr>
        <xdr:cNvPr id="127" name="楕円 126">
          <a:extLst>
            <a:ext uri="{FF2B5EF4-FFF2-40B4-BE49-F238E27FC236}">
              <a16:creationId xmlns:a16="http://schemas.microsoft.com/office/drawing/2014/main" id="{EEEF3218-126E-4E8E-9427-1F70D4D0FDF3}"/>
            </a:ext>
          </a:extLst>
        </xdr:cNvPr>
        <xdr:cNvSpPr/>
      </xdr:nvSpPr>
      <xdr:spPr>
        <a:xfrm>
          <a:off x="958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87630</xdr:rowOff>
    </xdr:from>
    <xdr:to>
      <xdr:col>55</xdr:col>
      <xdr:colOff>0</xdr:colOff>
      <xdr:row>35</xdr:row>
      <xdr:rowOff>99060</xdr:rowOff>
    </xdr:to>
    <xdr:cxnSp macro="">
      <xdr:nvCxnSpPr>
        <xdr:cNvPr id="128" name="直線コネクタ 127">
          <a:extLst>
            <a:ext uri="{FF2B5EF4-FFF2-40B4-BE49-F238E27FC236}">
              <a16:creationId xmlns:a16="http://schemas.microsoft.com/office/drawing/2014/main" id="{7843ACFB-7DC7-4277-81D5-9B8915210677}"/>
            </a:ext>
          </a:extLst>
        </xdr:cNvPr>
        <xdr:cNvCxnSpPr/>
      </xdr:nvCxnSpPr>
      <xdr:spPr>
        <a:xfrm flipV="1">
          <a:off x="9639300" y="6088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63500</xdr:rowOff>
    </xdr:from>
    <xdr:to>
      <xdr:col>46</xdr:col>
      <xdr:colOff>38100</xdr:colOff>
      <xdr:row>35</xdr:row>
      <xdr:rowOff>165100</xdr:rowOff>
    </xdr:to>
    <xdr:sp macro="" textlink="">
      <xdr:nvSpPr>
        <xdr:cNvPr id="129" name="楕円 128">
          <a:extLst>
            <a:ext uri="{FF2B5EF4-FFF2-40B4-BE49-F238E27FC236}">
              <a16:creationId xmlns:a16="http://schemas.microsoft.com/office/drawing/2014/main" id="{D58CD5FC-5641-41B8-B164-48F2F6A8CF2D}"/>
            </a:ext>
          </a:extLst>
        </xdr:cNvPr>
        <xdr:cNvSpPr/>
      </xdr:nvSpPr>
      <xdr:spPr>
        <a:xfrm>
          <a:off x="869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99060</xdr:rowOff>
    </xdr:from>
    <xdr:to>
      <xdr:col>50</xdr:col>
      <xdr:colOff>114300</xdr:colOff>
      <xdr:row>35</xdr:row>
      <xdr:rowOff>114300</xdr:rowOff>
    </xdr:to>
    <xdr:cxnSp macro="">
      <xdr:nvCxnSpPr>
        <xdr:cNvPr id="130" name="直線コネクタ 129">
          <a:extLst>
            <a:ext uri="{FF2B5EF4-FFF2-40B4-BE49-F238E27FC236}">
              <a16:creationId xmlns:a16="http://schemas.microsoft.com/office/drawing/2014/main" id="{51EC63AE-7FC8-4A56-9092-D4D0D2200FAD}"/>
            </a:ext>
          </a:extLst>
        </xdr:cNvPr>
        <xdr:cNvCxnSpPr/>
      </xdr:nvCxnSpPr>
      <xdr:spPr>
        <a:xfrm flipV="1">
          <a:off x="8750300" y="6099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38117</xdr:rowOff>
    </xdr:from>
    <xdr:ext cx="469744" cy="259045"/>
    <xdr:sp macro="" textlink="">
      <xdr:nvSpPr>
        <xdr:cNvPr id="131" name="n_1aveValue【図書館】&#10;一人当たり面積">
          <a:extLst>
            <a:ext uri="{FF2B5EF4-FFF2-40B4-BE49-F238E27FC236}">
              <a16:creationId xmlns:a16="http://schemas.microsoft.com/office/drawing/2014/main" id="{A4D59627-A6F7-4CC1-BF33-7AF4858B6034}"/>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32" name="n_2aveValue【図書館】&#10;一人当たり面積">
          <a:extLst>
            <a:ext uri="{FF2B5EF4-FFF2-40B4-BE49-F238E27FC236}">
              <a16:creationId xmlns:a16="http://schemas.microsoft.com/office/drawing/2014/main" id="{4CF1A884-B445-40B8-B5E7-3D3D99C8D59C}"/>
            </a:ext>
          </a:extLst>
        </xdr:cNvPr>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17797</xdr:rowOff>
    </xdr:from>
    <xdr:ext cx="469744" cy="259045"/>
    <xdr:sp macro="" textlink="">
      <xdr:nvSpPr>
        <xdr:cNvPr id="133" name="n_3aveValue【図書館】&#10;一人当たり面積">
          <a:extLst>
            <a:ext uri="{FF2B5EF4-FFF2-40B4-BE49-F238E27FC236}">
              <a16:creationId xmlns:a16="http://schemas.microsoft.com/office/drawing/2014/main" id="{093438B6-0F7F-4B6F-A8DD-36028685423D}"/>
            </a:ext>
          </a:extLst>
        </xdr:cNvPr>
        <xdr:cNvSpPr txBox="1"/>
      </xdr:nvSpPr>
      <xdr:spPr>
        <a:xfrm>
          <a:off x="7626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34" name="n_4aveValue【図書館】&#10;一人当たり面積">
          <a:extLst>
            <a:ext uri="{FF2B5EF4-FFF2-40B4-BE49-F238E27FC236}">
              <a16:creationId xmlns:a16="http://schemas.microsoft.com/office/drawing/2014/main" id="{E12BD822-1A25-4FB4-BB56-BF8C1D058BDD}"/>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166387</xdr:rowOff>
    </xdr:from>
    <xdr:ext cx="469744" cy="259045"/>
    <xdr:sp macro="" textlink="">
      <xdr:nvSpPr>
        <xdr:cNvPr id="135" name="n_1mainValue【図書館】&#10;一人当たり面積">
          <a:extLst>
            <a:ext uri="{FF2B5EF4-FFF2-40B4-BE49-F238E27FC236}">
              <a16:creationId xmlns:a16="http://schemas.microsoft.com/office/drawing/2014/main" id="{64AC5E05-8DFD-4B4B-A8C9-01C18FD0767B}"/>
            </a:ext>
          </a:extLst>
        </xdr:cNvPr>
        <xdr:cNvSpPr txBox="1"/>
      </xdr:nvSpPr>
      <xdr:spPr>
        <a:xfrm>
          <a:off x="9391727"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10177</xdr:rowOff>
    </xdr:from>
    <xdr:ext cx="469744" cy="259045"/>
    <xdr:sp macro="" textlink="">
      <xdr:nvSpPr>
        <xdr:cNvPr id="136" name="n_2mainValue【図書館】&#10;一人当たり面積">
          <a:extLst>
            <a:ext uri="{FF2B5EF4-FFF2-40B4-BE49-F238E27FC236}">
              <a16:creationId xmlns:a16="http://schemas.microsoft.com/office/drawing/2014/main" id="{873190AA-6C4C-44A2-98EA-5E3C418DBCC3}"/>
            </a:ext>
          </a:extLst>
        </xdr:cNvPr>
        <xdr:cNvSpPr txBox="1"/>
      </xdr:nvSpPr>
      <xdr:spPr>
        <a:xfrm>
          <a:off x="851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1F308505-ABF4-4020-BA31-2DB873430E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4892134F-DEAD-4929-AAB4-83D7AF9A9A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6B0D86DA-008B-4161-96CC-9E0187C885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218B5008-8297-46A7-9EEA-781E78DF47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D59FB498-4221-42FF-9318-D1219D4548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9815E972-DAD9-4986-A2EA-0A9243F94F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7FF9CBF7-388E-48E6-B0F7-07EE3B1CAA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72CE07ED-1610-402C-9D21-53452D8F08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173D00F5-5BE0-4811-8463-5200552A9A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3934C933-06DA-4B24-B2CE-A56D9A1E0A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7B11F646-DD96-418B-B9F2-D8912DDFE6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876DFA29-099F-4D88-874C-BE4958CDE75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25F08CF8-30C3-4CC3-BCF7-B32E09683B7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7AE748C2-2CD9-43DD-B4D7-92BC8937DD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C6CBCFA2-90B6-403F-B59B-C69F87C111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8DFBF127-A984-4CB8-9CCD-7A9F9FEBE62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498A1F08-5358-4DD3-80C8-354CE3CF76C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8A7F2962-BDBD-4E3F-85DF-A25862D955A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E9DC7980-3CA3-48E2-B418-1C80CA375D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56438FE6-F043-4BD6-B39A-56076AB9D0E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2EDA2DD-F585-4537-97A3-11322B4B1DA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BE5C5985-4231-4EDB-8E64-8B9DED6FE7B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A7282DAB-D96C-4AC8-B772-80A0AAEBE2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8581C853-0B63-4CE1-BA71-21DD7BE941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7F664EFD-002E-4ABD-AEA2-306831CD28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EC2782EF-ED31-48A0-83CB-FD3C099B605F}"/>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CF85D6D2-A9AB-45F8-B8FD-5CAFE458F03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C277CCF0-4333-43BD-A36B-15929CACC3E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A747BF02-710F-4EB5-B3DC-0E9D2775F532}"/>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6" name="直線コネクタ 165">
          <a:extLst>
            <a:ext uri="{FF2B5EF4-FFF2-40B4-BE49-F238E27FC236}">
              <a16:creationId xmlns:a16="http://schemas.microsoft.com/office/drawing/2014/main" id="{A37B7257-8FE6-43CD-8E54-FC1BB408761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F9044A63-C2EA-42D0-A400-97A1A2067972}"/>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68" name="フローチャート: 判断 167">
          <a:extLst>
            <a:ext uri="{FF2B5EF4-FFF2-40B4-BE49-F238E27FC236}">
              <a16:creationId xmlns:a16="http://schemas.microsoft.com/office/drawing/2014/main" id="{716164F0-CB20-49BA-95B7-821A5D681358}"/>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169" name="フローチャート: 判断 168">
          <a:extLst>
            <a:ext uri="{FF2B5EF4-FFF2-40B4-BE49-F238E27FC236}">
              <a16:creationId xmlns:a16="http://schemas.microsoft.com/office/drawing/2014/main" id="{13760EDD-924C-48FB-9540-826061FF9D6D}"/>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170" name="フローチャート: 判断 169">
          <a:extLst>
            <a:ext uri="{FF2B5EF4-FFF2-40B4-BE49-F238E27FC236}">
              <a16:creationId xmlns:a16="http://schemas.microsoft.com/office/drawing/2014/main" id="{59F09997-B05F-4811-ABDE-7D921C567055}"/>
            </a:ext>
          </a:extLst>
        </xdr:cNvPr>
        <xdr:cNvSpPr/>
      </xdr:nvSpPr>
      <xdr:spPr>
        <a:xfrm>
          <a:off x="2857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1" name="フローチャート: 判断 170">
          <a:extLst>
            <a:ext uri="{FF2B5EF4-FFF2-40B4-BE49-F238E27FC236}">
              <a16:creationId xmlns:a16="http://schemas.microsoft.com/office/drawing/2014/main" id="{66472014-79B7-4DDD-9D93-5E7E772F269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72" name="フローチャート: 判断 171">
          <a:extLst>
            <a:ext uri="{FF2B5EF4-FFF2-40B4-BE49-F238E27FC236}">
              <a16:creationId xmlns:a16="http://schemas.microsoft.com/office/drawing/2014/main" id="{2D666632-A72B-49A0-9EBD-1A84D12E0E15}"/>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A51E914-704A-4951-917F-D487166AA9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FDE3CA3-243A-40E5-876A-941C47D687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99BA989-8656-4E4F-8B57-708DB6DBD9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B30D526-46A6-441F-B827-56112D5B41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1BBB6CA-DF12-4403-A07E-24EF4929E3D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8" name="楕円 177">
          <a:extLst>
            <a:ext uri="{FF2B5EF4-FFF2-40B4-BE49-F238E27FC236}">
              <a16:creationId xmlns:a16="http://schemas.microsoft.com/office/drawing/2014/main" id="{4915417D-7DCD-4492-B66B-56BB56CE95EE}"/>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2EF981ED-3FBE-46B9-A4D4-689624D82BE7}"/>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180" name="楕円 179">
          <a:extLst>
            <a:ext uri="{FF2B5EF4-FFF2-40B4-BE49-F238E27FC236}">
              <a16:creationId xmlns:a16="http://schemas.microsoft.com/office/drawing/2014/main" id="{67BE58C4-ADF0-43FD-BA5B-353FDC59C61E}"/>
            </a:ext>
          </a:extLst>
        </xdr:cNvPr>
        <xdr:cNvSpPr/>
      </xdr:nvSpPr>
      <xdr:spPr>
        <a:xfrm>
          <a:off x="3746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127363</xdr:rowOff>
    </xdr:to>
    <xdr:cxnSp macro="">
      <xdr:nvCxnSpPr>
        <xdr:cNvPr id="181" name="直線コネクタ 180">
          <a:extLst>
            <a:ext uri="{FF2B5EF4-FFF2-40B4-BE49-F238E27FC236}">
              <a16:creationId xmlns:a16="http://schemas.microsoft.com/office/drawing/2014/main" id="{0BA1E7C5-0C2E-423F-8542-37DB032E5A6B}"/>
            </a:ext>
          </a:extLst>
        </xdr:cNvPr>
        <xdr:cNvCxnSpPr/>
      </xdr:nvCxnSpPr>
      <xdr:spPr>
        <a:xfrm>
          <a:off x="3797300" y="105531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82" name="楕円 181">
          <a:extLst>
            <a:ext uri="{FF2B5EF4-FFF2-40B4-BE49-F238E27FC236}">
              <a16:creationId xmlns:a16="http://schemas.microsoft.com/office/drawing/2014/main" id="{4DD07F84-B0E7-4073-A879-87A25EA14D9C}"/>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94706</xdr:rowOff>
    </xdr:to>
    <xdr:cxnSp macro="">
      <xdr:nvCxnSpPr>
        <xdr:cNvPr id="183" name="直線コネクタ 182">
          <a:extLst>
            <a:ext uri="{FF2B5EF4-FFF2-40B4-BE49-F238E27FC236}">
              <a16:creationId xmlns:a16="http://schemas.microsoft.com/office/drawing/2014/main" id="{34F75515-8BAC-47B4-8614-A739F348AC8A}"/>
            </a:ext>
          </a:extLst>
        </xdr:cNvPr>
        <xdr:cNvCxnSpPr/>
      </xdr:nvCxnSpPr>
      <xdr:spPr>
        <a:xfrm>
          <a:off x="2908300" y="105139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6004</xdr:rowOff>
    </xdr:from>
    <xdr:ext cx="405111" cy="259045"/>
    <xdr:sp macro="" textlink="">
      <xdr:nvSpPr>
        <xdr:cNvPr id="184" name="n_1aveValue【体育館・プール】&#10;有形固定資産減価償却率">
          <a:extLst>
            <a:ext uri="{FF2B5EF4-FFF2-40B4-BE49-F238E27FC236}">
              <a16:creationId xmlns:a16="http://schemas.microsoft.com/office/drawing/2014/main" id="{286B52EF-3BD2-468F-AC70-A4C6196F2A7E}"/>
            </a:ext>
          </a:extLst>
        </xdr:cNvPr>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185" name="n_2aveValue【体育館・プール】&#10;有形固定資産減価償却率">
          <a:extLst>
            <a:ext uri="{FF2B5EF4-FFF2-40B4-BE49-F238E27FC236}">
              <a16:creationId xmlns:a16="http://schemas.microsoft.com/office/drawing/2014/main" id="{8ADE8035-F124-432F-91C7-CA1A16228E66}"/>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86" name="n_3aveValue【体育館・プール】&#10;有形固定資産減価償却率">
          <a:extLst>
            <a:ext uri="{FF2B5EF4-FFF2-40B4-BE49-F238E27FC236}">
              <a16:creationId xmlns:a16="http://schemas.microsoft.com/office/drawing/2014/main" id="{CE2F281B-B9FA-4654-9CC2-DD8C882D3B33}"/>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87" name="n_4aveValue【体育館・プール】&#10;有形固定資産減価償却率">
          <a:extLst>
            <a:ext uri="{FF2B5EF4-FFF2-40B4-BE49-F238E27FC236}">
              <a16:creationId xmlns:a16="http://schemas.microsoft.com/office/drawing/2014/main" id="{0F768BC4-AC55-4B22-BF09-FCB76CA3CF08}"/>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162033</xdr:rowOff>
    </xdr:from>
    <xdr:ext cx="405111" cy="259045"/>
    <xdr:sp macro="" textlink="">
      <xdr:nvSpPr>
        <xdr:cNvPr id="188" name="n_1mainValue【体育館・プール】&#10;有形固定資産減価償却率">
          <a:extLst>
            <a:ext uri="{FF2B5EF4-FFF2-40B4-BE49-F238E27FC236}">
              <a16:creationId xmlns:a16="http://schemas.microsoft.com/office/drawing/2014/main" id="{3EB633BB-3185-4B4F-9FC5-6E73880B5A43}"/>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122844</xdr:rowOff>
    </xdr:from>
    <xdr:ext cx="405111" cy="259045"/>
    <xdr:sp macro="" textlink="">
      <xdr:nvSpPr>
        <xdr:cNvPr id="189" name="n_2mainValue【体育館・プール】&#10;有形固定資産減価償却率">
          <a:extLst>
            <a:ext uri="{FF2B5EF4-FFF2-40B4-BE49-F238E27FC236}">
              <a16:creationId xmlns:a16="http://schemas.microsoft.com/office/drawing/2014/main" id="{E2E908A7-3803-4C39-932E-168BEB8AF80F}"/>
            </a:ext>
          </a:extLst>
        </xdr:cNvPr>
        <xdr:cNvSpPr txBox="1"/>
      </xdr:nvSpPr>
      <xdr:spPr>
        <a:xfrm>
          <a:off x="2705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F8156839-F0A0-4629-9BEF-76B45B67C0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54C1DC5E-D4E9-4B14-ADAF-D2BF8B9982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71F84F4E-E86F-438C-8C39-E3E8241F81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BC3F6F27-001A-4015-BEDB-D0A0A4B52B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13ABCCFB-C1A3-4250-B60F-1EFD0B0731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BF511316-0C51-4AEF-98E7-3B4E6DFD85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19DF441E-D968-4417-BD61-2956794E49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1846A551-2005-47E3-AEEC-2ECCFD06B2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A985C01E-70FE-4196-A13A-8028AD1440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8C5F389B-80AA-4DA6-9F9F-02CEEB0078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6FCC9705-17CA-4453-ABE9-8E01E7A19F9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AC5FDB42-D8E9-48D8-8266-20540F5255F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734931ED-1E5A-4496-B9E2-82981A8B16C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5515BF77-1E7B-4FB1-BB12-477CC4A56F6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BC09C97B-BC5E-44F8-B42B-0AE8AD34C6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B43C934-1512-408F-B8F6-B5D76EB3D1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FC06FAA0-C366-451A-8C7D-9301D05A62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D3DC43E9-8E97-465F-B7ED-C5EB0DC3DC4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2B00617B-90A5-4832-8D07-616A23FD3C8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151A95AE-DAE7-4FEE-8D0B-AA83D4E0EED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ED6FDADC-B56C-4A98-850F-58A0185374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152B00EF-90B1-4315-BEB2-203B6870B0F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287266F5-378D-4D0F-8642-CA339A59AC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13" name="直線コネクタ 212">
          <a:extLst>
            <a:ext uri="{FF2B5EF4-FFF2-40B4-BE49-F238E27FC236}">
              <a16:creationId xmlns:a16="http://schemas.microsoft.com/office/drawing/2014/main" id="{8FCAFFBF-927F-4603-932A-AD809D36B6E7}"/>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14" name="【体育館・プール】&#10;一人当たり面積最小値テキスト">
          <a:extLst>
            <a:ext uri="{FF2B5EF4-FFF2-40B4-BE49-F238E27FC236}">
              <a16:creationId xmlns:a16="http://schemas.microsoft.com/office/drawing/2014/main" id="{A6837B5A-CB60-400E-A084-6AF527175222}"/>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15" name="直線コネクタ 214">
          <a:extLst>
            <a:ext uri="{FF2B5EF4-FFF2-40B4-BE49-F238E27FC236}">
              <a16:creationId xmlns:a16="http://schemas.microsoft.com/office/drawing/2014/main" id="{F99DAF6E-0731-42AE-866C-67E0211661D4}"/>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16" name="【体育館・プール】&#10;一人当たり面積最大値テキスト">
          <a:extLst>
            <a:ext uri="{FF2B5EF4-FFF2-40B4-BE49-F238E27FC236}">
              <a16:creationId xmlns:a16="http://schemas.microsoft.com/office/drawing/2014/main" id="{CB9828E0-E829-4DC5-8AE4-A36AE24A86C1}"/>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17" name="直線コネクタ 216">
          <a:extLst>
            <a:ext uri="{FF2B5EF4-FFF2-40B4-BE49-F238E27FC236}">
              <a16:creationId xmlns:a16="http://schemas.microsoft.com/office/drawing/2014/main" id="{6BC8FB30-56A1-4D6E-9370-F2A7D354253D}"/>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18" name="【体育館・プール】&#10;一人当たり面積平均値テキスト">
          <a:extLst>
            <a:ext uri="{FF2B5EF4-FFF2-40B4-BE49-F238E27FC236}">
              <a16:creationId xmlns:a16="http://schemas.microsoft.com/office/drawing/2014/main" id="{6B7F8EB9-25D1-4BCC-97FC-C82EA7411B39}"/>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19" name="フローチャート: 判断 218">
          <a:extLst>
            <a:ext uri="{FF2B5EF4-FFF2-40B4-BE49-F238E27FC236}">
              <a16:creationId xmlns:a16="http://schemas.microsoft.com/office/drawing/2014/main" id="{EE2D64C0-A3A4-403B-8D35-A9E5C8D57F64}"/>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22860</xdr:rowOff>
    </xdr:from>
    <xdr:to>
      <xdr:col>50</xdr:col>
      <xdr:colOff>165100</xdr:colOff>
      <xdr:row>61</xdr:row>
      <xdr:rowOff>124460</xdr:rowOff>
    </xdr:to>
    <xdr:sp macro="" textlink="">
      <xdr:nvSpPr>
        <xdr:cNvPr id="220" name="フローチャート: 判断 219">
          <a:extLst>
            <a:ext uri="{FF2B5EF4-FFF2-40B4-BE49-F238E27FC236}">
              <a16:creationId xmlns:a16="http://schemas.microsoft.com/office/drawing/2014/main" id="{5E0B2B58-5417-40AA-8D77-FCC43867C7B4}"/>
            </a:ext>
          </a:extLst>
        </xdr:cNvPr>
        <xdr:cNvSpPr/>
      </xdr:nvSpPr>
      <xdr:spPr>
        <a:xfrm>
          <a:off x="9588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161290</xdr:rowOff>
    </xdr:from>
    <xdr:to>
      <xdr:col>46</xdr:col>
      <xdr:colOff>38100</xdr:colOff>
      <xdr:row>61</xdr:row>
      <xdr:rowOff>91440</xdr:rowOff>
    </xdr:to>
    <xdr:sp macro="" textlink="">
      <xdr:nvSpPr>
        <xdr:cNvPr id="221" name="フローチャート: 判断 220">
          <a:extLst>
            <a:ext uri="{FF2B5EF4-FFF2-40B4-BE49-F238E27FC236}">
              <a16:creationId xmlns:a16="http://schemas.microsoft.com/office/drawing/2014/main" id="{818E97C2-81A1-4E4D-9F97-980019BBF588}"/>
            </a:ext>
          </a:extLst>
        </xdr:cNvPr>
        <xdr:cNvSpPr/>
      </xdr:nvSpPr>
      <xdr:spPr>
        <a:xfrm>
          <a:off x="8699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38100</xdr:rowOff>
    </xdr:from>
    <xdr:to>
      <xdr:col>41</xdr:col>
      <xdr:colOff>101600</xdr:colOff>
      <xdr:row>61</xdr:row>
      <xdr:rowOff>139700</xdr:rowOff>
    </xdr:to>
    <xdr:sp macro="" textlink="">
      <xdr:nvSpPr>
        <xdr:cNvPr id="222" name="フローチャート: 判断 221">
          <a:extLst>
            <a:ext uri="{FF2B5EF4-FFF2-40B4-BE49-F238E27FC236}">
              <a16:creationId xmlns:a16="http://schemas.microsoft.com/office/drawing/2014/main" id="{3EDD2A51-1F6F-4043-9A99-908AC4405C15}"/>
            </a:ext>
          </a:extLst>
        </xdr:cNvPr>
        <xdr:cNvSpPr/>
      </xdr:nvSpPr>
      <xdr:spPr>
        <a:xfrm>
          <a:off x="7810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33020</xdr:rowOff>
    </xdr:from>
    <xdr:to>
      <xdr:col>36</xdr:col>
      <xdr:colOff>165100</xdr:colOff>
      <xdr:row>61</xdr:row>
      <xdr:rowOff>134620</xdr:rowOff>
    </xdr:to>
    <xdr:sp macro="" textlink="">
      <xdr:nvSpPr>
        <xdr:cNvPr id="223" name="フローチャート: 判断 222">
          <a:extLst>
            <a:ext uri="{FF2B5EF4-FFF2-40B4-BE49-F238E27FC236}">
              <a16:creationId xmlns:a16="http://schemas.microsoft.com/office/drawing/2014/main" id="{1EC733D0-E6C9-4747-B815-153F551161A6}"/>
            </a:ext>
          </a:extLst>
        </xdr:cNvPr>
        <xdr:cNvSpPr/>
      </xdr:nvSpPr>
      <xdr:spPr>
        <a:xfrm>
          <a:off x="6921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0B4C0E0-F10C-423F-99BF-E9A0C108F7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0799E6D-257F-4139-B9C5-49EDAC1143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3BD04F3-5EC4-4DB4-8F39-822EB27F25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564583F-E36C-45D9-94FA-F68675480F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CDBAE05-2217-4FE4-A054-C567B2F535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29" name="楕円 228">
          <a:extLst>
            <a:ext uri="{FF2B5EF4-FFF2-40B4-BE49-F238E27FC236}">
              <a16:creationId xmlns:a16="http://schemas.microsoft.com/office/drawing/2014/main" id="{D0637D9F-3249-49CC-9F9C-BD92D8B60416}"/>
            </a:ext>
          </a:extLst>
        </xdr:cNvPr>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160037</xdr:rowOff>
    </xdr:from>
    <xdr:ext cx="469744" cy="259045"/>
    <xdr:sp macro="" textlink="">
      <xdr:nvSpPr>
        <xdr:cNvPr id="230" name="【体育館・プール】&#10;一人当たり面積該当値テキスト">
          <a:extLst>
            <a:ext uri="{FF2B5EF4-FFF2-40B4-BE49-F238E27FC236}">
              <a16:creationId xmlns:a16="http://schemas.microsoft.com/office/drawing/2014/main" id="{60EDCE1E-A27E-40E7-A644-091D4B8698B3}"/>
            </a:ext>
          </a:extLst>
        </xdr:cNvPr>
        <xdr:cNvSpPr txBox="1"/>
      </xdr:nvSpPr>
      <xdr:spPr>
        <a:xfrm>
          <a:off x="10515600"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31" name="楕円 230">
          <a:extLst>
            <a:ext uri="{FF2B5EF4-FFF2-40B4-BE49-F238E27FC236}">
              <a16:creationId xmlns:a16="http://schemas.microsoft.com/office/drawing/2014/main" id="{56AAC296-16C2-4D4B-8D27-5A007A997D40}"/>
            </a:ext>
          </a:extLst>
        </xdr:cNvPr>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64770</xdr:rowOff>
    </xdr:to>
    <xdr:cxnSp macro="">
      <xdr:nvCxnSpPr>
        <xdr:cNvPr id="232" name="直線コネクタ 231">
          <a:extLst>
            <a:ext uri="{FF2B5EF4-FFF2-40B4-BE49-F238E27FC236}">
              <a16:creationId xmlns:a16="http://schemas.microsoft.com/office/drawing/2014/main" id="{EB502C5C-3C4D-43EA-AEFD-D00CE564A663}"/>
            </a:ext>
          </a:extLst>
        </xdr:cNvPr>
        <xdr:cNvCxnSpPr/>
      </xdr:nvCxnSpPr>
      <xdr:spPr>
        <a:xfrm flipV="1">
          <a:off x="9639300" y="1069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19050</xdr:rowOff>
    </xdr:from>
    <xdr:to>
      <xdr:col>46</xdr:col>
      <xdr:colOff>38100</xdr:colOff>
      <xdr:row>62</xdr:row>
      <xdr:rowOff>120650</xdr:rowOff>
    </xdr:to>
    <xdr:sp macro="" textlink="">
      <xdr:nvSpPr>
        <xdr:cNvPr id="233" name="楕円 232">
          <a:extLst>
            <a:ext uri="{FF2B5EF4-FFF2-40B4-BE49-F238E27FC236}">
              <a16:creationId xmlns:a16="http://schemas.microsoft.com/office/drawing/2014/main" id="{EFEEAC56-F740-4016-99F9-E24F3D94D986}"/>
            </a:ext>
          </a:extLst>
        </xdr:cNvPr>
        <xdr:cNvSpPr/>
      </xdr:nvSpPr>
      <xdr:spPr>
        <a:xfrm>
          <a:off x="8699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69850</xdr:rowOff>
    </xdr:to>
    <xdr:cxnSp macro="">
      <xdr:nvCxnSpPr>
        <xdr:cNvPr id="234" name="直線コネクタ 233">
          <a:extLst>
            <a:ext uri="{FF2B5EF4-FFF2-40B4-BE49-F238E27FC236}">
              <a16:creationId xmlns:a16="http://schemas.microsoft.com/office/drawing/2014/main" id="{989B1CA2-320D-4642-AC90-879DB1BA0C8A}"/>
            </a:ext>
          </a:extLst>
        </xdr:cNvPr>
        <xdr:cNvCxnSpPr/>
      </xdr:nvCxnSpPr>
      <xdr:spPr>
        <a:xfrm flipV="1">
          <a:off x="8750300" y="106946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140987</xdr:rowOff>
    </xdr:from>
    <xdr:ext cx="469744" cy="259045"/>
    <xdr:sp macro="" textlink="">
      <xdr:nvSpPr>
        <xdr:cNvPr id="235" name="n_1aveValue【体育館・プール】&#10;一人当たり面積">
          <a:extLst>
            <a:ext uri="{FF2B5EF4-FFF2-40B4-BE49-F238E27FC236}">
              <a16:creationId xmlns:a16="http://schemas.microsoft.com/office/drawing/2014/main" id="{3D32FA54-67C8-444B-8EB0-D2DFD137BAEF}"/>
            </a:ext>
          </a:extLst>
        </xdr:cNvPr>
        <xdr:cNvSpPr txBox="1"/>
      </xdr:nvSpPr>
      <xdr:spPr>
        <a:xfrm>
          <a:off x="93917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107967</xdr:rowOff>
    </xdr:from>
    <xdr:ext cx="469744" cy="259045"/>
    <xdr:sp macro="" textlink="">
      <xdr:nvSpPr>
        <xdr:cNvPr id="236" name="n_2aveValue【体育館・プール】&#10;一人当たり面積">
          <a:extLst>
            <a:ext uri="{FF2B5EF4-FFF2-40B4-BE49-F238E27FC236}">
              <a16:creationId xmlns:a16="http://schemas.microsoft.com/office/drawing/2014/main" id="{86265DE0-C905-4E46-9DF8-C7DC33729ED8}"/>
            </a:ext>
          </a:extLst>
        </xdr:cNvPr>
        <xdr:cNvSpPr txBox="1"/>
      </xdr:nvSpPr>
      <xdr:spPr>
        <a:xfrm>
          <a:off x="8515427" y="1022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156227</xdr:rowOff>
    </xdr:from>
    <xdr:ext cx="469744" cy="259045"/>
    <xdr:sp macro="" textlink="">
      <xdr:nvSpPr>
        <xdr:cNvPr id="237" name="n_3aveValue【体育館・プール】&#10;一人当たり面積">
          <a:extLst>
            <a:ext uri="{FF2B5EF4-FFF2-40B4-BE49-F238E27FC236}">
              <a16:creationId xmlns:a16="http://schemas.microsoft.com/office/drawing/2014/main" id="{61287F0D-DA1D-44E1-98BB-C6E15F39B9C0}"/>
            </a:ext>
          </a:extLst>
        </xdr:cNvPr>
        <xdr:cNvSpPr txBox="1"/>
      </xdr:nvSpPr>
      <xdr:spPr>
        <a:xfrm>
          <a:off x="7626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151147</xdr:rowOff>
    </xdr:from>
    <xdr:ext cx="469744" cy="259045"/>
    <xdr:sp macro="" textlink="">
      <xdr:nvSpPr>
        <xdr:cNvPr id="238" name="n_4aveValue【体育館・プール】&#10;一人当たり面積">
          <a:extLst>
            <a:ext uri="{FF2B5EF4-FFF2-40B4-BE49-F238E27FC236}">
              <a16:creationId xmlns:a16="http://schemas.microsoft.com/office/drawing/2014/main" id="{1F383453-726F-4451-89D7-3F3CF6E331F4}"/>
            </a:ext>
          </a:extLst>
        </xdr:cNvPr>
        <xdr:cNvSpPr txBox="1"/>
      </xdr:nvSpPr>
      <xdr:spPr>
        <a:xfrm>
          <a:off x="6737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39" name="n_1mainValue【体育館・プール】&#10;一人当たり面積">
          <a:extLst>
            <a:ext uri="{FF2B5EF4-FFF2-40B4-BE49-F238E27FC236}">
              <a16:creationId xmlns:a16="http://schemas.microsoft.com/office/drawing/2014/main" id="{D67B2FB9-FE9A-4184-9577-3796EA206860}"/>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111777</xdr:rowOff>
    </xdr:from>
    <xdr:ext cx="469744" cy="259045"/>
    <xdr:sp macro="" textlink="">
      <xdr:nvSpPr>
        <xdr:cNvPr id="240" name="n_2mainValue【体育館・プール】&#10;一人当たり面積">
          <a:extLst>
            <a:ext uri="{FF2B5EF4-FFF2-40B4-BE49-F238E27FC236}">
              <a16:creationId xmlns:a16="http://schemas.microsoft.com/office/drawing/2014/main" id="{6B5FD6CD-8C7D-4990-AE57-F017E191EBC1}"/>
            </a:ext>
          </a:extLst>
        </xdr:cNvPr>
        <xdr:cNvSpPr txBox="1"/>
      </xdr:nvSpPr>
      <xdr:spPr>
        <a:xfrm>
          <a:off x="851542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846F15CD-B040-4C34-9A8B-2146021D03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787B7C6D-2B9B-4191-B49E-41AA01294E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D3F7AD2E-19B6-4AB6-A303-9A9E8F3F1D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6873C7F-0E9F-4EC4-91FC-91D09C78EE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BE111032-181E-4469-A529-372174C5F0D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A1761508-DDBC-412C-B775-6808118AF3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254AE3EA-E7C5-431E-9932-BF30C243F6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E6F8646F-137C-448E-859D-0DB6E74C5A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8A40C86C-84CF-4A07-8BD6-82F581B7CF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6744BEA6-36AB-4420-A666-C1C5E89989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7D3A9381-3BF9-4068-8A4D-3445B79A0C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a:extLst>
            <a:ext uri="{FF2B5EF4-FFF2-40B4-BE49-F238E27FC236}">
              <a16:creationId xmlns:a16="http://schemas.microsoft.com/office/drawing/2014/main" id="{87F40287-DC64-4639-9E0D-64D5C7093AE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3" name="テキスト ボックス 252">
          <a:extLst>
            <a:ext uri="{FF2B5EF4-FFF2-40B4-BE49-F238E27FC236}">
              <a16:creationId xmlns:a16="http://schemas.microsoft.com/office/drawing/2014/main" id="{65EA77AF-CEDF-482A-B3A9-4036AC9DB6F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a:extLst>
            <a:ext uri="{FF2B5EF4-FFF2-40B4-BE49-F238E27FC236}">
              <a16:creationId xmlns:a16="http://schemas.microsoft.com/office/drawing/2014/main" id="{B6DCEAE6-DFFD-430F-8129-F6E4EC14AC8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a:extLst>
            <a:ext uri="{FF2B5EF4-FFF2-40B4-BE49-F238E27FC236}">
              <a16:creationId xmlns:a16="http://schemas.microsoft.com/office/drawing/2014/main" id="{3B024D9B-3EB2-444A-8B52-C6AE2BC6A2A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a:extLst>
            <a:ext uri="{FF2B5EF4-FFF2-40B4-BE49-F238E27FC236}">
              <a16:creationId xmlns:a16="http://schemas.microsoft.com/office/drawing/2014/main" id="{88DED2F7-99D4-47FC-8A0B-9E00491DBA8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a:extLst>
            <a:ext uri="{FF2B5EF4-FFF2-40B4-BE49-F238E27FC236}">
              <a16:creationId xmlns:a16="http://schemas.microsoft.com/office/drawing/2014/main" id="{520CBEE5-01ED-43C7-B7B1-9A4060A9D7E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a:extLst>
            <a:ext uri="{FF2B5EF4-FFF2-40B4-BE49-F238E27FC236}">
              <a16:creationId xmlns:a16="http://schemas.microsoft.com/office/drawing/2014/main" id="{125FC7BE-F197-436C-82EB-79D3D913A35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9" name="テキスト ボックス 258">
          <a:extLst>
            <a:ext uri="{FF2B5EF4-FFF2-40B4-BE49-F238E27FC236}">
              <a16:creationId xmlns:a16="http://schemas.microsoft.com/office/drawing/2014/main" id="{E2221467-67CE-442C-83BE-0576732B327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64B5D9C8-31ED-4BF3-B825-04F533A7836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1" name="テキスト ボックス 260">
          <a:extLst>
            <a:ext uri="{FF2B5EF4-FFF2-40B4-BE49-F238E27FC236}">
              <a16:creationId xmlns:a16="http://schemas.microsoft.com/office/drawing/2014/main" id="{BAFFAFA3-1B5A-4F03-BEEF-A02659B522D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2F64C22-7504-48A9-8FEA-B06896468C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63" name="直線コネクタ 262">
          <a:extLst>
            <a:ext uri="{FF2B5EF4-FFF2-40B4-BE49-F238E27FC236}">
              <a16:creationId xmlns:a16="http://schemas.microsoft.com/office/drawing/2014/main" id="{EB1D547F-5DE2-4FE6-8809-6181B4593FF4}"/>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5DC988A4-9699-4537-80AE-2067E76ED4CF}"/>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5" name="直線コネクタ 264">
          <a:extLst>
            <a:ext uri="{FF2B5EF4-FFF2-40B4-BE49-F238E27FC236}">
              <a16:creationId xmlns:a16="http://schemas.microsoft.com/office/drawing/2014/main" id="{1E7AC749-AFB0-4147-97FE-B904D452C22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CF6A6C15-1774-4222-B479-542921FCE742}"/>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67" name="直線コネクタ 266">
          <a:extLst>
            <a:ext uri="{FF2B5EF4-FFF2-40B4-BE49-F238E27FC236}">
              <a16:creationId xmlns:a16="http://schemas.microsoft.com/office/drawing/2014/main" id="{437BA198-B6DB-4C63-9C09-12B935D8F1FB}"/>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B0604CA5-9DD6-4B88-B5D5-AC9AB66DB9BE}"/>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69" name="フローチャート: 判断 268">
          <a:extLst>
            <a:ext uri="{FF2B5EF4-FFF2-40B4-BE49-F238E27FC236}">
              <a16:creationId xmlns:a16="http://schemas.microsoft.com/office/drawing/2014/main" id="{65C482C1-D2D5-4E62-8E4C-EE0E17169FD5}"/>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70" name="フローチャート: 判断 269">
          <a:extLst>
            <a:ext uri="{FF2B5EF4-FFF2-40B4-BE49-F238E27FC236}">
              <a16:creationId xmlns:a16="http://schemas.microsoft.com/office/drawing/2014/main" id="{38A304D7-256E-4096-85EA-8FE5C8F1916B}"/>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28448</xdr:rowOff>
    </xdr:from>
    <xdr:to>
      <xdr:col>15</xdr:col>
      <xdr:colOff>101600</xdr:colOff>
      <xdr:row>80</xdr:row>
      <xdr:rowOff>130048</xdr:rowOff>
    </xdr:to>
    <xdr:sp macro="" textlink="">
      <xdr:nvSpPr>
        <xdr:cNvPr id="271" name="フローチャート: 判断 270">
          <a:extLst>
            <a:ext uri="{FF2B5EF4-FFF2-40B4-BE49-F238E27FC236}">
              <a16:creationId xmlns:a16="http://schemas.microsoft.com/office/drawing/2014/main" id="{9242B60C-7615-46DB-BA02-74B017E4CA5E}"/>
            </a:ext>
          </a:extLst>
        </xdr:cNvPr>
        <xdr:cNvSpPr/>
      </xdr:nvSpPr>
      <xdr:spPr>
        <a:xfrm>
          <a:off x="2857500" y="137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151892</xdr:rowOff>
    </xdr:from>
    <xdr:to>
      <xdr:col>10</xdr:col>
      <xdr:colOff>165100</xdr:colOff>
      <xdr:row>80</xdr:row>
      <xdr:rowOff>82042</xdr:rowOff>
    </xdr:to>
    <xdr:sp macro="" textlink="">
      <xdr:nvSpPr>
        <xdr:cNvPr id="272" name="フローチャート: 判断 271">
          <a:extLst>
            <a:ext uri="{FF2B5EF4-FFF2-40B4-BE49-F238E27FC236}">
              <a16:creationId xmlns:a16="http://schemas.microsoft.com/office/drawing/2014/main" id="{C12B4379-769A-4714-ABD7-B2D16E233ED3}"/>
            </a:ext>
          </a:extLst>
        </xdr:cNvPr>
        <xdr:cNvSpPr/>
      </xdr:nvSpPr>
      <xdr:spPr>
        <a:xfrm>
          <a:off x="1968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85598</xdr:rowOff>
    </xdr:from>
    <xdr:to>
      <xdr:col>6</xdr:col>
      <xdr:colOff>38100</xdr:colOff>
      <xdr:row>80</xdr:row>
      <xdr:rowOff>15748</xdr:rowOff>
    </xdr:to>
    <xdr:sp macro="" textlink="">
      <xdr:nvSpPr>
        <xdr:cNvPr id="273" name="フローチャート: 判断 272">
          <a:extLst>
            <a:ext uri="{FF2B5EF4-FFF2-40B4-BE49-F238E27FC236}">
              <a16:creationId xmlns:a16="http://schemas.microsoft.com/office/drawing/2014/main" id="{0A71ADFF-4057-423F-9ED1-B20F4928DBB1}"/>
            </a:ext>
          </a:extLst>
        </xdr:cNvPr>
        <xdr:cNvSpPr/>
      </xdr:nvSpPr>
      <xdr:spPr>
        <a:xfrm>
          <a:off x="1079500" y="136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1DE19CC6-CFCC-474D-A23D-92CFCC2365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72ED532D-F7DF-47D3-B57F-905AF4CDE9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301E717-98F6-4653-A2B7-28D9204C22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4D2198C-D8D0-4FA5-9798-9F22919990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59256ED-FEF3-4A6D-98EC-1CFBBCF648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xdr:rowOff>
    </xdr:from>
    <xdr:to>
      <xdr:col>24</xdr:col>
      <xdr:colOff>114300</xdr:colOff>
      <xdr:row>83</xdr:row>
      <xdr:rowOff>116332</xdr:rowOff>
    </xdr:to>
    <xdr:sp macro="" textlink="">
      <xdr:nvSpPr>
        <xdr:cNvPr id="279" name="楕円 278">
          <a:extLst>
            <a:ext uri="{FF2B5EF4-FFF2-40B4-BE49-F238E27FC236}">
              <a16:creationId xmlns:a16="http://schemas.microsoft.com/office/drawing/2014/main" id="{19AB05C9-4873-45FF-B3C1-9AAF009E0028}"/>
            </a:ext>
          </a:extLst>
        </xdr:cNvPr>
        <xdr:cNvSpPr/>
      </xdr:nvSpPr>
      <xdr:spPr>
        <a:xfrm>
          <a:off x="45847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164609</xdr:rowOff>
    </xdr:from>
    <xdr:ext cx="405111" cy="259045"/>
    <xdr:sp macro="" textlink="">
      <xdr:nvSpPr>
        <xdr:cNvPr id="280" name="【福祉施設】&#10;有形固定資産減価償却率該当値テキスト">
          <a:extLst>
            <a:ext uri="{FF2B5EF4-FFF2-40B4-BE49-F238E27FC236}">
              <a16:creationId xmlns:a16="http://schemas.microsoft.com/office/drawing/2014/main" id="{1FA4A0E0-D171-492F-81AA-64F4D87D21E0}"/>
            </a:ext>
          </a:extLst>
        </xdr:cNvPr>
        <xdr:cNvSpPr txBox="1"/>
      </xdr:nvSpPr>
      <xdr:spPr>
        <a:xfrm>
          <a:off x="4673600"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119887</xdr:rowOff>
    </xdr:from>
    <xdr:to>
      <xdr:col>20</xdr:col>
      <xdr:colOff>38100</xdr:colOff>
      <xdr:row>83</xdr:row>
      <xdr:rowOff>50037</xdr:rowOff>
    </xdr:to>
    <xdr:sp macro="" textlink="">
      <xdr:nvSpPr>
        <xdr:cNvPr id="281" name="楕円 280">
          <a:extLst>
            <a:ext uri="{FF2B5EF4-FFF2-40B4-BE49-F238E27FC236}">
              <a16:creationId xmlns:a16="http://schemas.microsoft.com/office/drawing/2014/main" id="{64B225A0-AD32-4884-824A-447F1A403A9C}"/>
            </a:ext>
          </a:extLst>
        </xdr:cNvPr>
        <xdr:cNvSpPr/>
      </xdr:nvSpPr>
      <xdr:spPr>
        <a:xfrm>
          <a:off x="3746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170687</xdr:rowOff>
    </xdr:from>
    <xdr:to>
      <xdr:col>24</xdr:col>
      <xdr:colOff>63500</xdr:colOff>
      <xdr:row>83</xdr:row>
      <xdr:rowOff>65532</xdr:rowOff>
    </xdr:to>
    <xdr:cxnSp macro="">
      <xdr:nvCxnSpPr>
        <xdr:cNvPr id="282" name="直線コネクタ 281">
          <a:extLst>
            <a:ext uri="{FF2B5EF4-FFF2-40B4-BE49-F238E27FC236}">
              <a16:creationId xmlns:a16="http://schemas.microsoft.com/office/drawing/2014/main" id="{1B74B662-210A-4E9C-9151-A1AB94EE44BE}"/>
            </a:ext>
          </a:extLst>
        </xdr:cNvPr>
        <xdr:cNvCxnSpPr/>
      </xdr:nvCxnSpPr>
      <xdr:spPr>
        <a:xfrm>
          <a:off x="3797300" y="14229587"/>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51308</xdr:rowOff>
    </xdr:from>
    <xdr:to>
      <xdr:col>15</xdr:col>
      <xdr:colOff>101600</xdr:colOff>
      <xdr:row>82</xdr:row>
      <xdr:rowOff>152908</xdr:rowOff>
    </xdr:to>
    <xdr:sp macro="" textlink="">
      <xdr:nvSpPr>
        <xdr:cNvPr id="283" name="楕円 282">
          <a:extLst>
            <a:ext uri="{FF2B5EF4-FFF2-40B4-BE49-F238E27FC236}">
              <a16:creationId xmlns:a16="http://schemas.microsoft.com/office/drawing/2014/main" id="{5226FEA1-3D95-4096-85F3-9F217BCA3655}"/>
            </a:ext>
          </a:extLst>
        </xdr:cNvPr>
        <xdr:cNvSpPr/>
      </xdr:nvSpPr>
      <xdr:spPr>
        <a:xfrm>
          <a:off x="2857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102108</xdr:rowOff>
    </xdr:from>
    <xdr:to>
      <xdr:col>19</xdr:col>
      <xdr:colOff>177800</xdr:colOff>
      <xdr:row>82</xdr:row>
      <xdr:rowOff>170687</xdr:rowOff>
    </xdr:to>
    <xdr:cxnSp macro="">
      <xdr:nvCxnSpPr>
        <xdr:cNvPr id="284" name="直線コネクタ 283">
          <a:extLst>
            <a:ext uri="{FF2B5EF4-FFF2-40B4-BE49-F238E27FC236}">
              <a16:creationId xmlns:a16="http://schemas.microsoft.com/office/drawing/2014/main" id="{D11AEA79-0457-4931-9B39-C69F9700801A}"/>
            </a:ext>
          </a:extLst>
        </xdr:cNvPr>
        <xdr:cNvCxnSpPr/>
      </xdr:nvCxnSpPr>
      <xdr:spPr>
        <a:xfrm>
          <a:off x="2908300" y="141610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85" name="n_1aveValue【福祉施設】&#10;有形固定資産減価償却率">
          <a:extLst>
            <a:ext uri="{FF2B5EF4-FFF2-40B4-BE49-F238E27FC236}">
              <a16:creationId xmlns:a16="http://schemas.microsoft.com/office/drawing/2014/main" id="{5A1B290B-8EFB-49BE-8213-19CE4E211C80}"/>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146575</xdr:rowOff>
    </xdr:from>
    <xdr:ext cx="405111" cy="259045"/>
    <xdr:sp macro="" textlink="">
      <xdr:nvSpPr>
        <xdr:cNvPr id="286" name="n_2aveValue【福祉施設】&#10;有形固定資産減価償却率">
          <a:extLst>
            <a:ext uri="{FF2B5EF4-FFF2-40B4-BE49-F238E27FC236}">
              <a16:creationId xmlns:a16="http://schemas.microsoft.com/office/drawing/2014/main" id="{B3C9F08A-8A78-4C72-952E-E47F0D1D68DA}"/>
            </a:ext>
          </a:extLst>
        </xdr:cNvPr>
        <xdr:cNvSpPr txBox="1"/>
      </xdr:nvSpPr>
      <xdr:spPr>
        <a:xfrm>
          <a:off x="2705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98569</xdr:rowOff>
    </xdr:from>
    <xdr:ext cx="405111" cy="259045"/>
    <xdr:sp macro="" textlink="">
      <xdr:nvSpPr>
        <xdr:cNvPr id="287" name="n_3aveValue【福祉施設】&#10;有形固定資産減価償却率">
          <a:extLst>
            <a:ext uri="{FF2B5EF4-FFF2-40B4-BE49-F238E27FC236}">
              <a16:creationId xmlns:a16="http://schemas.microsoft.com/office/drawing/2014/main" id="{DBB1D2CF-1779-403D-A6A6-9EDF97636AB0}"/>
            </a:ext>
          </a:extLst>
        </xdr:cNvPr>
        <xdr:cNvSpPr txBox="1"/>
      </xdr:nvSpPr>
      <xdr:spPr>
        <a:xfrm>
          <a:off x="1816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32275</xdr:rowOff>
    </xdr:from>
    <xdr:ext cx="405111" cy="259045"/>
    <xdr:sp macro="" textlink="">
      <xdr:nvSpPr>
        <xdr:cNvPr id="288" name="n_4aveValue【福祉施設】&#10;有形固定資産減価償却率">
          <a:extLst>
            <a:ext uri="{FF2B5EF4-FFF2-40B4-BE49-F238E27FC236}">
              <a16:creationId xmlns:a16="http://schemas.microsoft.com/office/drawing/2014/main" id="{A35AD682-CB04-4077-BCB7-30932FE939EF}"/>
            </a:ext>
          </a:extLst>
        </xdr:cNvPr>
        <xdr:cNvSpPr txBox="1"/>
      </xdr:nvSpPr>
      <xdr:spPr>
        <a:xfrm>
          <a:off x="927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41164</xdr:rowOff>
    </xdr:from>
    <xdr:ext cx="405111" cy="259045"/>
    <xdr:sp macro="" textlink="">
      <xdr:nvSpPr>
        <xdr:cNvPr id="289" name="n_1mainValue【福祉施設】&#10;有形固定資産減価償却率">
          <a:extLst>
            <a:ext uri="{FF2B5EF4-FFF2-40B4-BE49-F238E27FC236}">
              <a16:creationId xmlns:a16="http://schemas.microsoft.com/office/drawing/2014/main" id="{7BBC82E2-BC3E-4A3F-AAD0-6455EFAE98A2}"/>
            </a:ext>
          </a:extLst>
        </xdr:cNvPr>
        <xdr:cNvSpPr txBox="1"/>
      </xdr:nvSpPr>
      <xdr:spPr>
        <a:xfrm>
          <a:off x="3582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144035</xdr:rowOff>
    </xdr:from>
    <xdr:ext cx="405111" cy="259045"/>
    <xdr:sp macro="" textlink="">
      <xdr:nvSpPr>
        <xdr:cNvPr id="290" name="n_2mainValue【福祉施設】&#10;有形固定資産減価償却率">
          <a:extLst>
            <a:ext uri="{FF2B5EF4-FFF2-40B4-BE49-F238E27FC236}">
              <a16:creationId xmlns:a16="http://schemas.microsoft.com/office/drawing/2014/main" id="{87A433F0-23BF-45D1-8D86-91AAAE89AC9F}"/>
            </a:ext>
          </a:extLst>
        </xdr:cNvPr>
        <xdr:cNvSpPr txBox="1"/>
      </xdr:nvSpPr>
      <xdr:spPr>
        <a:xfrm>
          <a:off x="2705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58A2EA45-E25F-43E5-8AF6-51020B2896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F1B28EAA-770D-4462-9A94-C759BE5812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234F99A0-09EC-4ED2-8163-F6C2A3DC4D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51348654-0BA6-444E-9842-50655B58B8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855B47D3-964C-4899-8C54-D9BAA8BF03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247782C1-4372-444E-B73D-76AFD6708B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3348C61A-FD3F-40CE-8A35-75AECCA863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DF911E95-41D3-49BA-9B75-83AE83F26C7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6499F815-6684-4C72-A330-6B827D51A3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1B43AFB3-B308-4506-9B8A-F2413BCA9DA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858E03DB-B6FE-46AD-93FA-FA5E5A08876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7CE37587-9C81-40C5-8EA5-0898021E131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33027664-50AC-4A77-8CEA-B5DF319FC33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034976C7-E527-4BA3-A64B-9CD22B4FEA4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AA721351-A2BD-4BEA-A806-14ECDBCC16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AE805AE5-E5E8-4042-9BFE-E3B3C1E6633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91E7451E-7E99-47CE-9443-98B7510B07A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a:extLst>
            <a:ext uri="{FF2B5EF4-FFF2-40B4-BE49-F238E27FC236}">
              <a16:creationId xmlns:a16="http://schemas.microsoft.com/office/drawing/2014/main" id="{C5FE490C-EF8F-46E2-A35D-5B49F391744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D5D85942-1811-4D0E-B534-CF8B9A416B5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0" name="テキスト ボックス 309">
          <a:extLst>
            <a:ext uri="{FF2B5EF4-FFF2-40B4-BE49-F238E27FC236}">
              <a16:creationId xmlns:a16="http://schemas.microsoft.com/office/drawing/2014/main" id="{8AB6AD67-CC5D-4BA4-825E-3CA40B8A88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48642841-5726-4765-9AFB-AF31F1562A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17015AD9-818E-4BD3-A7D1-CEAB560616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a:extLst>
            <a:ext uri="{FF2B5EF4-FFF2-40B4-BE49-F238E27FC236}">
              <a16:creationId xmlns:a16="http://schemas.microsoft.com/office/drawing/2014/main" id="{6CDDD711-48A4-480A-ACF1-A3F15FC3A4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14" name="直線コネクタ 313">
          <a:extLst>
            <a:ext uri="{FF2B5EF4-FFF2-40B4-BE49-F238E27FC236}">
              <a16:creationId xmlns:a16="http://schemas.microsoft.com/office/drawing/2014/main" id="{4B4631E7-54E1-46FD-9EFF-E1F993AEFB89}"/>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15" name="【福祉施設】&#10;一人当たり面積最小値テキスト">
          <a:extLst>
            <a:ext uri="{FF2B5EF4-FFF2-40B4-BE49-F238E27FC236}">
              <a16:creationId xmlns:a16="http://schemas.microsoft.com/office/drawing/2014/main" id="{1FD0086C-CE69-421E-8A73-358BC4C94C34}"/>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16" name="直線コネクタ 315">
          <a:extLst>
            <a:ext uri="{FF2B5EF4-FFF2-40B4-BE49-F238E27FC236}">
              <a16:creationId xmlns:a16="http://schemas.microsoft.com/office/drawing/2014/main" id="{99803429-7E74-46EB-86EB-3B4849488EA6}"/>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17" name="【福祉施設】&#10;一人当たり面積最大値テキスト">
          <a:extLst>
            <a:ext uri="{FF2B5EF4-FFF2-40B4-BE49-F238E27FC236}">
              <a16:creationId xmlns:a16="http://schemas.microsoft.com/office/drawing/2014/main" id="{1A879189-A94F-4760-8F37-8F029A74E604}"/>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18" name="直線コネクタ 317">
          <a:extLst>
            <a:ext uri="{FF2B5EF4-FFF2-40B4-BE49-F238E27FC236}">
              <a16:creationId xmlns:a16="http://schemas.microsoft.com/office/drawing/2014/main" id="{64B5D96A-D694-440E-AC2A-8FCEFC86ABBE}"/>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19" name="【福祉施設】&#10;一人当たり面積平均値テキスト">
          <a:extLst>
            <a:ext uri="{FF2B5EF4-FFF2-40B4-BE49-F238E27FC236}">
              <a16:creationId xmlns:a16="http://schemas.microsoft.com/office/drawing/2014/main" id="{4A77D5FE-BFFC-4E98-AC9C-0038D79A6EDF}"/>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20" name="フローチャート: 判断 319">
          <a:extLst>
            <a:ext uri="{FF2B5EF4-FFF2-40B4-BE49-F238E27FC236}">
              <a16:creationId xmlns:a16="http://schemas.microsoft.com/office/drawing/2014/main" id="{603030B1-1014-4FB3-B128-7D89C8641FB9}"/>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120650</xdr:rowOff>
    </xdr:from>
    <xdr:to>
      <xdr:col>50</xdr:col>
      <xdr:colOff>165100</xdr:colOff>
      <xdr:row>85</xdr:row>
      <xdr:rowOff>50800</xdr:rowOff>
    </xdr:to>
    <xdr:sp macro="" textlink="">
      <xdr:nvSpPr>
        <xdr:cNvPr id="321" name="フローチャート: 判断 320">
          <a:extLst>
            <a:ext uri="{FF2B5EF4-FFF2-40B4-BE49-F238E27FC236}">
              <a16:creationId xmlns:a16="http://schemas.microsoft.com/office/drawing/2014/main" id="{B107F9BA-0D5B-4D3F-A8C1-CF45AF9CFD61}"/>
            </a:ext>
          </a:extLst>
        </xdr:cNvPr>
        <xdr:cNvSpPr/>
      </xdr:nvSpPr>
      <xdr:spPr>
        <a:xfrm>
          <a:off x="9588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87630</xdr:rowOff>
    </xdr:from>
    <xdr:to>
      <xdr:col>46</xdr:col>
      <xdr:colOff>38100</xdr:colOff>
      <xdr:row>85</xdr:row>
      <xdr:rowOff>17780</xdr:rowOff>
    </xdr:to>
    <xdr:sp macro="" textlink="">
      <xdr:nvSpPr>
        <xdr:cNvPr id="322" name="フローチャート: 判断 321">
          <a:extLst>
            <a:ext uri="{FF2B5EF4-FFF2-40B4-BE49-F238E27FC236}">
              <a16:creationId xmlns:a16="http://schemas.microsoft.com/office/drawing/2014/main" id="{CE74FB6C-064E-47FA-B9F8-7F6A3BA059E3}"/>
            </a:ext>
          </a:extLst>
        </xdr:cNvPr>
        <xdr:cNvSpPr/>
      </xdr:nvSpPr>
      <xdr:spPr>
        <a:xfrm>
          <a:off x="8699500" y="144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83820</xdr:rowOff>
    </xdr:from>
    <xdr:to>
      <xdr:col>41</xdr:col>
      <xdr:colOff>101600</xdr:colOff>
      <xdr:row>85</xdr:row>
      <xdr:rowOff>13970</xdr:rowOff>
    </xdr:to>
    <xdr:sp macro="" textlink="">
      <xdr:nvSpPr>
        <xdr:cNvPr id="323" name="フローチャート: 判断 322">
          <a:extLst>
            <a:ext uri="{FF2B5EF4-FFF2-40B4-BE49-F238E27FC236}">
              <a16:creationId xmlns:a16="http://schemas.microsoft.com/office/drawing/2014/main" id="{2DD6E2C7-3FDF-4D90-91DA-0533635047AF}"/>
            </a:ext>
          </a:extLst>
        </xdr:cNvPr>
        <xdr:cNvSpPr/>
      </xdr:nvSpPr>
      <xdr:spPr>
        <a:xfrm>
          <a:off x="7810500" y="1448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100330</xdr:rowOff>
    </xdr:from>
    <xdr:to>
      <xdr:col>36</xdr:col>
      <xdr:colOff>165100</xdr:colOff>
      <xdr:row>85</xdr:row>
      <xdr:rowOff>30480</xdr:rowOff>
    </xdr:to>
    <xdr:sp macro="" textlink="">
      <xdr:nvSpPr>
        <xdr:cNvPr id="324" name="フローチャート: 判断 323">
          <a:extLst>
            <a:ext uri="{FF2B5EF4-FFF2-40B4-BE49-F238E27FC236}">
              <a16:creationId xmlns:a16="http://schemas.microsoft.com/office/drawing/2014/main" id="{CF39EFC9-C98C-433E-94ED-B58A81A469E8}"/>
            </a:ext>
          </a:extLst>
        </xdr:cNvPr>
        <xdr:cNvSpPr/>
      </xdr:nvSpPr>
      <xdr:spPr>
        <a:xfrm>
          <a:off x="6921500" y="1450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29C51A57-0060-4CD4-A60B-DA9C5A8201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E42D12B-7E4D-42DF-9EEC-2F8B9497FD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5E53ADF-58F7-429D-AB7B-573E6A3BA4D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CB11731-69A9-4517-A842-8215087562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75E44D8-FEBC-4050-A58F-9E248D9D3C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168911</xdr:rowOff>
    </xdr:from>
    <xdr:to>
      <xdr:col>55</xdr:col>
      <xdr:colOff>50800</xdr:colOff>
      <xdr:row>85</xdr:row>
      <xdr:rowOff>99061</xdr:rowOff>
    </xdr:to>
    <xdr:sp macro="" textlink="">
      <xdr:nvSpPr>
        <xdr:cNvPr id="330" name="楕円 329">
          <a:extLst>
            <a:ext uri="{FF2B5EF4-FFF2-40B4-BE49-F238E27FC236}">
              <a16:creationId xmlns:a16="http://schemas.microsoft.com/office/drawing/2014/main" id="{A037FABB-F197-4B77-8058-AAEF471487E7}"/>
            </a:ext>
          </a:extLst>
        </xdr:cNvPr>
        <xdr:cNvSpPr/>
      </xdr:nvSpPr>
      <xdr:spPr>
        <a:xfrm>
          <a:off x="10426700" y="145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147338</xdr:rowOff>
    </xdr:from>
    <xdr:ext cx="469744" cy="259045"/>
    <xdr:sp macro="" textlink="">
      <xdr:nvSpPr>
        <xdr:cNvPr id="331" name="【福祉施設】&#10;一人当たり面積該当値テキスト">
          <a:extLst>
            <a:ext uri="{FF2B5EF4-FFF2-40B4-BE49-F238E27FC236}">
              <a16:creationId xmlns:a16="http://schemas.microsoft.com/office/drawing/2014/main" id="{497A8C2A-83A6-4D07-A1C5-95888A2C43B2}"/>
            </a:ext>
          </a:extLst>
        </xdr:cNvPr>
        <xdr:cNvSpPr txBox="1"/>
      </xdr:nvSpPr>
      <xdr:spPr>
        <a:xfrm>
          <a:off x="10515600" y="1454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0</xdr:rowOff>
    </xdr:from>
    <xdr:to>
      <xdr:col>50</xdr:col>
      <xdr:colOff>165100</xdr:colOff>
      <xdr:row>85</xdr:row>
      <xdr:rowOff>101600</xdr:rowOff>
    </xdr:to>
    <xdr:sp macro="" textlink="">
      <xdr:nvSpPr>
        <xdr:cNvPr id="332" name="楕円 331">
          <a:extLst>
            <a:ext uri="{FF2B5EF4-FFF2-40B4-BE49-F238E27FC236}">
              <a16:creationId xmlns:a16="http://schemas.microsoft.com/office/drawing/2014/main" id="{BC396E04-62E6-4E67-A84B-CD38C4F38808}"/>
            </a:ext>
          </a:extLst>
        </xdr:cNvPr>
        <xdr:cNvSpPr/>
      </xdr:nvSpPr>
      <xdr:spPr>
        <a:xfrm>
          <a:off x="9588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48261</xdr:rowOff>
    </xdr:from>
    <xdr:to>
      <xdr:col>55</xdr:col>
      <xdr:colOff>0</xdr:colOff>
      <xdr:row>85</xdr:row>
      <xdr:rowOff>50800</xdr:rowOff>
    </xdr:to>
    <xdr:cxnSp macro="">
      <xdr:nvCxnSpPr>
        <xdr:cNvPr id="333" name="直線コネクタ 332">
          <a:extLst>
            <a:ext uri="{FF2B5EF4-FFF2-40B4-BE49-F238E27FC236}">
              <a16:creationId xmlns:a16="http://schemas.microsoft.com/office/drawing/2014/main" id="{9114E4FB-C343-4244-8A35-7EB0B6C78F17}"/>
            </a:ext>
          </a:extLst>
        </xdr:cNvPr>
        <xdr:cNvCxnSpPr/>
      </xdr:nvCxnSpPr>
      <xdr:spPr>
        <a:xfrm flipV="1">
          <a:off x="9639300" y="146215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2539</xdr:rowOff>
    </xdr:from>
    <xdr:to>
      <xdr:col>46</xdr:col>
      <xdr:colOff>38100</xdr:colOff>
      <xdr:row>85</xdr:row>
      <xdr:rowOff>104139</xdr:rowOff>
    </xdr:to>
    <xdr:sp macro="" textlink="">
      <xdr:nvSpPr>
        <xdr:cNvPr id="334" name="楕円 333">
          <a:extLst>
            <a:ext uri="{FF2B5EF4-FFF2-40B4-BE49-F238E27FC236}">
              <a16:creationId xmlns:a16="http://schemas.microsoft.com/office/drawing/2014/main" id="{23168265-3264-4DEF-A1ED-FF0935397D9B}"/>
            </a:ext>
          </a:extLst>
        </xdr:cNvPr>
        <xdr:cNvSpPr/>
      </xdr:nvSpPr>
      <xdr:spPr>
        <a:xfrm>
          <a:off x="8699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50800</xdr:rowOff>
    </xdr:from>
    <xdr:to>
      <xdr:col>50</xdr:col>
      <xdr:colOff>114300</xdr:colOff>
      <xdr:row>85</xdr:row>
      <xdr:rowOff>53339</xdr:rowOff>
    </xdr:to>
    <xdr:cxnSp macro="">
      <xdr:nvCxnSpPr>
        <xdr:cNvPr id="335" name="直線コネクタ 334">
          <a:extLst>
            <a:ext uri="{FF2B5EF4-FFF2-40B4-BE49-F238E27FC236}">
              <a16:creationId xmlns:a16="http://schemas.microsoft.com/office/drawing/2014/main" id="{0A690565-120A-44F3-BD2D-F09BAABE13D5}"/>
            </a:ext>
          </a:extLst>
        </xdr:cNvPr>
        <xdr:cNvCxnSpPr/>
      </xdr:nvCxnSpPr>
      <xdr:spPr>
        <a:xfrm flipV="1">
          <a:off x="8750300" y="146240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67327</xdr:rowOff>
    </xdr:from>
    <xdr:ext cx="469744" cy="259045"/>
    <xdr:sp macro="" textlink="">
      <xdr:nvSpPr>
        <xdr:cNvPr id="336" name="n_1aveValue【福祉施設】&#10;一人当たり面積">
          <a:extLst>
            <a:ext uri="{FF2B5EF4-FFF2-40B4-BE49-F238E27FC236}">
              <a16:creationId xmlns:a16="http://schemas.microsoft.com/office/drawing/2014/main" id="{201F5DF8-F900-48D9-947C-C2B04D816E4A}"/>
            </a:ext>
          </a:extLst>
        </xdr:cNvPr>
        <xdr:cNvSpPr txBox="1"/>
      </xdr:nvSpPr>
      <xdr:spPr>
        <a:xfrm>
          <a:off x="9391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337" name="n_2aveValue【福祉施設】&#10;一人当たり面積">
          <a:extLst>
            <a:ext uri="{FF2B5EF4-FFF2-40B4-BE49-F238E27FC236}">
              <a16:creationId xmlns:a16="http://schemas.microsoft.com/office/drawing/2014/main" id="{DEDB7FAB-1175-4CC8-A084-45542EAC01A2}"/>
            </a:ext>
          </a:extLst>
        </xdr:cNvPr>
        <xdr:cNvSpPr txBox="1"/>
      </xdr:nvSpPr>
      <xdr:spPr>
        <a:xfrm>
          <a:off x="8515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30497</xdr:rowOff>
    </xdr:from>
    <xdr:ext cx="469744" cy="259045"/>
    <xdr:sp macro="" textlink="">
      <xdr:nvSpPr>
        <xdr:cNvPr id="338" name="n_3aveValue【福祉施設】&#10;一人当たり面積">
          <a:extLst>
            <a:ext uri="{FF2B5EF4-FFF2-40B4-BE49-F238E27FC236}">
              <a16:creationId xmlns:a16="http://schemas.microsoft.com/office/drawing/2014/main" id="{0F96B1C2-3E95-4602-A42C-47C5260CAEEA}"/>
            </a:ext>
          </a:extLst>
        </xdr:cNvPr>
        <xdr:cNvSpPr txBox="1"/>
      </xdr:nvSpPr>
      <xdr:spPr>
        <a:xfrm>
          <a:off x="7626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47007</xdr:rowOff>
    </xdr:from>
    <xdr:ext cx="469744" cy="259045"/>
    <xdr:sp macro="" textlink="">
      <xdr:nvSpPr>
        <xdr:cNvPr id="339" name="n_4aveValue【福祉施設】&#10;一人当たり面積">
          <a:extLst>
            <a:ext uri="{FF2B5EF4-FFF2-40B4-BE49-F238E27FC236}">
              <a16:creationId xmlns:a16="http://schemas.microsoft.com/office/drawing/2014/main" id="{11FE94B9-B234-4A1F-B946-4AFCAA5F8B62}"/>
            </a:ext>
          </a:extLst>
        </xdr:cNvPr>
        <xdr:cNvSpPr txBox="1"/>
      </xdr:nvSpPr>
      <xdr:spPr>
        <a:xfrm>
          <a:off x="673742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92727</xdr:rowOff>
    </xdr:from>
    <xdr:ext cx="469744" cy="259045"/>
    <xdr:sp macro="" textlink="">
      <xdr:nvSpPr>
        <xdr:cNvPr id="340" name="n_1mainValue【福祉施設】&#10;一人当たり面積">
          <a:extLst>
            <a:ext uri="{FF2B5EF4-FFF2-40B4-BE49-F238E27FC236}">
              <a16:creationId xmlns:a16="http://schemas.microsoft.com/office/drawing/2014/main" id="{9139C48E-ECD0-44A5-A2F1-1FFFA43E620E}"/>
            </a:ext>
          </a:extLst>
        </xdr:cNvPr>
        <xdr:cNvSpPr txBox="1"/>
      </xdr:nvSpPr>
      <xdr:spPr>
        <a:xfrm>
          <a:off x="93917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95266</xdr:rowOff>
    </xdr:from>
    <xdr:ext cx="469744" cy="259045"/>
    <xdr:sp macro="" textlink="">
      <xdr:nvSpPr>
        <xdr:cNvPr id="341" name="n_2mainValue【福祉施設】&#10;一人当たり面積">
          <a:extLst>
            <a:ext uri="{FF2B5EF4-FFF2-40B4-BE49-F238E27FC236}">
              <a16:creationId xmlns:a16="http://schemas.microsoft.com/office/drawing/2014/main" id="{C773380C-1786-426F-9072-7348E10A4C05}"/>
            </a:ext>
          </a:extLst>
        </xdr:cNvPr>
        <xdr:cNvSpPr txBox="1"/>
      </xdr:nvSpPr>
      <xdr:spPr>
        <a:xfrm>
          <a:off x="8515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17C61907-8E6B-4154-AE1E-4F459AFABB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711B0A1E-118A-42C8-8717-9BF7C4955A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518EDFFE-F053-4FE1-91BA-3D790563E8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AB4457D-3823-44D7-88BC-605749EAE9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ECCB28E3-2605-4ADB-B0FB-9E94A5B092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A8345400-B3AB-4E61-9611-CB49383EEE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583D57AE-8A8A-4EFA-BC1F-8BCD46F254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9E999C2-5E56-4963-B3DD-2D771CAC21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E889C55F-7967-4993-BCF7-0502AC172E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F41455-DB2A-4DED-BAB1-FC87D53633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3529DB74-C359-44B7-A843-8F9E608437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D65EF5CA-75DB-430D-8A92-E8EBE19349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8AF9B00B-A3D7-4D6C-8C30-C28891B2F3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B5B64DA7-EDA2-4E01-8CDA-D368CC8A84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80B14D42-AA42-4554-A650-9A8577DD8D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66C71CF4-2BEA-43B9-A773-CB840971DF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4F5982FF-02A4-4255-B126-AD315BCA5C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46B91CEB-4388-499D-84FA-4E13654DFB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6AFE4C96-0854-4785-AB59-608BA73235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D9C83C9F-4531-4929-8155-8CA2F7ECC1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3D83B2AC-F86A-4268-81FA-D257D32272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7275EEFC-0846-43BA-BEBA-8B5BE90FA6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EDFD6904-3237-4A6C-8BD2-6E9DE57AFE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8D3A422E-09F1-4097-989A-4034171602B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a:extLst>
            <a:ext uri="{FF2B5EF4-FFF2-40B4-BE49-F238E27FC236}">
              <a16:creationId xmlns:a16="http://schemas.microsoft.com/office/drawing/2014/main" id="{5732B86A-EB03-48BF-8ECB-AB862FC71A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a:extLst>
            <a:ext uri="{FF2B5EF4-FFF2-40B4-BE49-F238E27FC236}">
              <a16:creationId xmlns:a16="http://schemas.microsoft.com/office/drawing/2014/main" id="{DC1249D8-718F-405B-9FA5-57C532958A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a:extLst>
            <a:ext uri="{FF2B5EF4-FFF2-40B4-BE49-F238E27FC236}">
              <a16:creationId xmlns:a16="http://schemas.microsoft.com/office/drawing/2014/main" id="{1202A38A-CAEB-4395-AB0C-7AB98A68F9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a:extLst>
            <a:ext uri="{FF2B5EF4-FFF2-40B4-BE49-F238E27FC236}">
              <a16:creationId xmlns:a16="http://schemas.microsoft.com/office/drawing/2014/main" id="{33736BF1-4C2F-45F0-B924-56846954EF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a:extLst>
            <a:ext uri="{FF2B5EF4-FFF2-40B4-BE49-F238E27FC236}">
              <a16:creationId xmlns:a16="http://schemas.microsoft.com/office/drawing/2014/main" id="{CCB42CF4-E0C0-4DF4-981A-A968589726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a:extLst>
            <a:ext uri="{FF2B5EF4-FFF2-40B4-BE49-F238E27FC236}">
              <a16:creationId xmlns:a16="http://schemas.microsoft.com/office/drawing/2014/main" id="{5F14F3E1-A664-4309-9928-64F5B3C206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a:extLst>
            <a:ext uri="{FF2B5EF4-FFF2-40B4-BE49-F238E27FC236}">
              <a16:creationId xmlns:a16="http://schemas.microsoft.com/office/drawing/2014/main" id="{77E744FC-AA70-4994-8570-1DC71067E0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a:extLst>
            <a:ext uri="{FF2B5EF4-FFF2-40B4-BE49-F238E27FC236}">
              <a16:creationId xmlns:a16="http://schemas.microsoft.com/office/drawing/2014/main" id="{26A41A60-EC89-40D2-B29B-95FB411CE0B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a:extLst>
            <a:ext uri="{FF2B5EF4-FFF2-40B4-BE49-F238E27FC236}">
              <a16:creationId xmlns:a16="http://schemas.microsoft.com/office/drawing/2014/main" id="{7ECB0ACC-4D59-4A5A-B6B7-67ECC59276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a:extLst>
            <a:ext uri="{FF2B5EF4-FFF2-40B4-BE49-F238E27FC236}">
              <a16:creationId xmlns:a16="http://schemas.microsoft.com/office/drawing/2014/main" id="{D0C187B5-E02A-4FE5-9F1B-7F2B53E3B2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a:extLst>
            <a:ext uri="{FF2B5EF4-FFF2-40B4-BE49-F238E27FC236}">
              <a16:creationId xmlns:a16="http://schemas.microsoft.com/office/drawing/2014/main" id="{425B4730-CFBD-42D5-A235-77ED2655F2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a:extLst>
            <a:ext uri="{FF2B5EF4-FFF2-40B4-BE49-F238E27FC236}">
              <a16:creationId xmlns:a16="http://schemas.microsoft.com/office/drawing/2014/main" id="{FEB57AEF-63B5-4752-B622-115F7344351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a:extLst>
            <a:ext uri="{FF2B5EF4-FFF2-40B4-BE49-F238E27FC236}">
              <a16:creationId xmlns:a16="http://schemas.microsoft.com/office/drawing/2014/main" id="{29C9E374-99B1-4C8F-92DA-9186F539CC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a:extLst>
            <a:ext uri="{FF2B5EF4-FFF2-40B4-BE49-F238E27FC236}">
              <a16:creationId xmlns:a16="http://schemas.microsoft.com/office/drawing/2014/main" id="{184ED38D-D02B-49C1-81E1-883BD9F7BB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a:extLst>
            <a:ext uri="{FF2B5EF4-FFF2-40B4-BE49-F238E27FC236}">
              <a16:creationId xmlns:a16="http://schemas.microsoft.com/office/drawing/2014/main" id="{B474531B-1F23-45D5-92BE-2436330F4E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a:extLst>
            <a:ext uri="{FF2B5EF4-FFF2-40B4-BE49-F238E27FC236}">
              <a16:creationId xmlns:a16="http://schemas.microsoft.com/office/drawing/2014/main" id="{FF3FC255-B7D2-459E-A989-2FF9918625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a:extLst>
            <a:ext uri="{FF2B5EF4-FFF2-40B4-BE49-F238E27FC236}">
              <a16:creationId xmlns:a16="http://schemas.microsoft.com/office/drawing/2014/main" id="{B44E619E-8A24-4726-B731-65422A2F60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a:extLst>
            <a:ext uri="{FF2B5EF4-FFF2-40B4-BE49-F238E27FC236}">
              <a16:creationId xmlns:a16="http://schemas.microsoft.com/office/drawing/2014/main" id="{CD5B7C07-CD07-4DE8-AFB4-CF896FEAFF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4" name="テキスト ボックス 383">
          <a:extLst>
            <a:ext uri="{FF2B5EF4-FFF2-40B4-BE49-F238E27FC236}">
              <a16:creationId xmlns:a16="http://schemas.microsoft.com/office/drawing/2014/main" id="{97431C86-7F51-4A35-8B15-E12BC43E46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a:extLst>
            <a:ext uri="{FF2B5EF4-FFF2-40B4-BE49-F238E27FC236}">
              <a16:creationId xmlns:a16="http://schemas.microsoft.com/office/drawing/2014/main" id="{6F1C36BE-5182-46FC-AEF1-E9ECA68EDAE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6" name="テキスト ボックス 385">
          <a:extLst>
            <a:ext uri="{FF2B5EF4-FFF2-40B4-BE49-F238E27FC236}">
              <a16:creationId xmlns:a16="http://schemas.microsoft.com/office/drawing/2014/main" id="{858A98C3-B508-44B8-A0AA-6B0F4608616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a:extLst>
            <a:ext uri="{FF2B5EF4-FFF2-40B4-BE49-F238E27FC236}">
              <a16:creationId xmlns:a16="http://schemas.microsoft.com/office/drawing/2014/main" id="{657F5BBE-3AC4-4C15-BC06-B8E112582D6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a:extLst>
            <a:ext uri="{FF2B5EF4-FFF2-40B4-BE49-F238E27FC236}">
              <a16:creationId xmlns:a16="http://schemas.microsoft.com/office/drawing/2014/main" id="{AF2C645A-BEF7-4BD4-AE15-E6FC080753E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a:extLst>
            <a:ext uri="{FF2B5EF4-FFF2-40B4-BE49-F238E27FC236}">
              <a16:creationId xmlns:a16="http://schemas.microsoft.com/office/drawing/2014/main" id="{D4524F74-C270-4574-9C6F-8DF0821C26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a:extLst>
            <a:ext uri="{FF2B5EF4-FFF2-40B4-BE49-F238E27FC236}">
              <a16:creationId xmlns:a16="http://schemas.microsoft.com/office/drawing/2014/main" id="{2E548372-0CF2-43E9-8ED6-9CB6035034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a:extLst>
            <a:ext uri="{FF2B5EF4-FFF2-40B4-BE49-F238E27FC236}">
              <a16:creationId xmlns:a16="http://schemas.microsoft.com/office/drawing/2014/main" id="{B4451D89-D507-4EBA-9C39-A571088B985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a:extLst>
            <a:ext uri="{FF2B5EF4-FFF2-40B4-BE49-F238E27FC236}">
              <a16:creationId xmlns:a16="http://schemas.microsoft.com/office/drawing/2014/main" id="{D08020B6-F10C-4CB0-B50A-B42BA5D9C1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a:extLst>
            <a:ext uri="{FF2B5EF4-FFF2-40B4-BE49-F238E27FC236}">
              <a16:creationId xmlns:a16="http://schemas.microsoft.com/office/drawing/2014/main" id="{D8403852-3D29-4ABA-B0B1-E8B2F99D949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94" name="テキスト ボックス 393">
          <a:extLst>
            <a:ext uri="{FF2B5EF4-FFF2-40B4-BE49-F238E27FC236}">
              <a16:creationId xmlns:a16="http://schemas.microsoft.com/office/drawing/2014/main" id="{D932781E-C955-44B4-9363-B2375C8CE72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id="{346DEAA4-4199-4965-AB6E-520AAF6DC1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保健センター・保健所】&#10;有形固定資産減価償却率グラフ枠">
          <a:extLst>
            <a:ext uri="{FF2B5EF4-FFF2-40B4-BE49-F238E27FC236}">
              <a16:creationId xmlns:a16="http://schemas.microsoft.com/office/drawing/2014/main" id="{3137352D-C3AC-4C75-B6EA-D7345B1B25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97" name="直線コネクタ 396">
          <a:extLst>
            <a:ext uri="{FF2B5EF4-FFF2-40B4-BE49-F238E27FC236}">
              <a16:creationId xmlns:a16="http://schemas.microsoft.com/office/drawing/2014/main" id="{15E21D43-9645-422D-9FBC-2AD9E22C358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98" name="【保健センター・保健所】&#10;有形固定資産減価償却率最小値テキスト">
          <a:extLst>
            <a:ext uri="{FF2B5EF4-FFF2-40B4-BE49-F238E27FC236}">
              <a16:creationId xmlns:a16="http://schemas.microsoft.com/office/drawing/2014/main" id="{434089F5-D78A-446F-87DB-834FBD25A065}"/>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99" name="直線コネクタ 398">
          <a:extLst>
            <a:ext uri="{FF2B5EF4-FFF2-40B4-BE49-F238E27FC236}">
              <a16:creationId xmlns:a16="http://schemas.microsoft.com/office/drawing/2014/main" id="{6CF00B52-08C3-465B-B0A6-B5E5424272C2}"/>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00" name="【保健センター・保健所】&#10;有形固定資産減価償却率最大値テキスト">
          <a:extLst>
            <a:ext uri="{FF2B5EF4-FFF2-40B4-BE49-F238E27FC236}">
              <a16:creationId xmlns:a16="http://schemas.microsoft.com/office/drawing/2014/main" id="{B93700D3-4350-4297-8EA2-1E15207439A6}"/>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1" name="直線コネクタ 400">
          <a:extLst>
            <a:ext uri="{FF2B5EF4-FFF2-40B4-BE49-F238E27FC236}">
              <a16:creationId xmlns:a16="http://schemas.microsoft.com/office/drawing/2014/main" id="{DD0AE85E-2811-4DD1-B009-FB5B5E4CC5CD}"/>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02" name="【保健センター・保健所】&#10;有形固定資産減価償却率平均値テキスト">
          <a:extLst>
            <a:ext uri="{FF2B5EF4-FFF2-40B4-BE49-F238E27FC236}">
              <a16:creationId xmlns:a16="http://schemas.microsoft.com/office/drawing/2014/main" id="{7074FA4D-64BB-4EBD-BDCC-CF051A09DECF}"/>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03" name="フローチャート: 判断 402">
          <a:extLst>
            <a:ext uri="{FF2B5EF4-FFF2-40B4-BE49-F238E27FC236}">
              <a16:creationId xmlns:a16="http://schemas.microsoft.com/office/drawing/2014/main" id="{770C5D9B-BA73-4092-A3A8-A67D264C643B}"/>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49530</xdr:rowOff>
    </xdr:from>
    <xdr:to>
      <xdr:col>81</xdr:col>
      <xdr:colOff>101600</xdr:colOff>
      <xdr:row>59</xdr:row>
      <xdr:rowOff>151130</xdr:rowOff>
    </xdr:to>
    <xdr:sp macro="" textlink="">
      <xdr:nvSpPr>
        <xdr:cNvPr id="404" name="フローチャート: 判断 403">
          <a:extLst>
            <a:ext uri="{FF2B5EF4-FFF2-40B4-BE49-F238E27FC236}">
              <a16:creationId xmlns:a16="http://schemas.microsoft.com/office/drawing/2014/main" id="{4D0FE140-9BB4-4E04-83AE-F98F5A091572}"/>
            </a:ext>
          </a:extLst>
        </xdr:cNvPr>
        <xdr:cNvSpPr/>
      </xdr:nvSpPr>
      <xdr:spPr>
        <a:xfrm>
          <a:off x="15430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53340</xdr:rowOff>
    </xdr:from>
    <xdr:to>
      <xdr:col>76</xdr:col>
      <xdr:colOff>165100</xdr:colOff>
      <xdr:row>59</xdr:row>
      <xdr:rowOff>154940</xdr:rowOff>
    </xdr:to>
    <xdr:sp macro="" textlink="">
      <xdr:nvSpPr>
        <xdr:cNvPr id="405" name="フローチャート: 判断 404">
          <a:extLst>
            <a:ext uri="{FF2B5EF4-FFF2-40B4-BE49-F238E27FC236}">
              <a16:creationId xmlns:a16="http://schemas.microsoft.com/office/drawing/2014/main" id="{A5FAFFDC-919B-486F-AFA7-D175F6DF20E3}"/>
            </a:ext>
          </a:extLst>
        </xdr:cNvPr>
        <xdr:cNvSpPr/>
      </xdr:nvSpPr>
      <xdr:spPr>
        <a:xfrm>
          <a:off x="14541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12700</xdr:rowOff>
    </xdr:from>
    <xdr:to>
      <xdr:col>72</xdr:col>
      <xdr:colOff>38100</xdr:colOff>
      <xdr:row>59</xdr:row>
      <xdr:rowOff>114300</xdr:rowOff>
    </xdr:to>
    <xdr:sp macro="" textlink="">
      <xdr:nvSpPr>
        <xdr:cNvPr id="406" name="フローチャート: 判断 405">
          <a:extLst>
            <a:ext uri="{FF2B5EF4-FFF2-40B4-BE49-F238E27FC236}">
              <a16:creationId xmlns:a16="http://schemas.microsoft.com/office/drawing/2014/main" id="{0984C7BD-1C92-4F25-8066-B3BA724E91C2}"/>
            </a:ext>
          </a:extLst>
        </xdr:cNvPr>
        <xdr:cNvSpPr/>
      </xdr:nvSpPr>
      <xdr:spPr>
        <a:xfrm>
          <a:off x="13652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156210</xdr:rowOff>
    </xdr:from>
    <xdr:to>
      <xdr:col>67</xdr:col>
      <xdr:colOff>101600</xdr:colOff>
      <xdr:row>59</xdr:row>
      <xdr:rowOff>86360</xdr:rowOff>
    </xdr:to>
    <xdr:sp macro="" textlink="">
      <xdr:nvSpPr>
        <xdr:cNvPr id="407" name="フローチャート: 判断 406">
          <a:extLst>
            <a:ext uri="{FF2B5EF4-FFF2-40B4-BE49-F238E27FC236}">
              <a16:creationId xmlns:a16="http://schemas.microsoft.com/office/drawing/2014/main" id="{E37B2152-9B47-4D30-AEC8-C8DA68B6ABD6}"/>
            </a:ext>
          </a:extLst>
        </xdr:cNvPr>
        <xdr:cNvSpPr/>
      </xdr:nvSpPr>
      <xdr:spPr>
        <a:xfrm>
          <a:off x="12763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E07CE550-4CD4-407D-A631-65B3E1657C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BB4BFA53-FE86-40B1-9B88-973C459928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4E81785A-01CA-4C22-B1AC-B7D2F5C9C3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9E7F610E-192D-424D-8C07-031661E53A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666D08F9-A9DA-4B62-B062-2D42276E72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13" name="楕円 412">
          <a:extLst>
            <a:ext uri="{FF2B5EF4-FFF2-40B4-BE49-F238E27FC236}">
              <a16:creationId xmlns:a16="http://schemas.microsoft.com/office/drawing/2014/main" id="{D08ACDE8-0A0E-491E-989F-6584C925AC94}"/>
            </a:ext>
          </a:extLst>
        </xdr:cNvPr>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414" name="【保健センター・保健所】&#10;有形固定資産減価償却率該当値テキスト">
          <a:extLst>
            <a:ext uri="{FF2B5EF4-FFF2-40B4-BE49-F238E27FC236}">
              <a16:creationId xmlns:a16="http://schemas.microsoft.com/office/drawing/2014/main" id="{A73AB917-8B5D-441E-89E6-8E01ACA72EFF}"/>
            </a:ext>
          </a:extLst>
        </xdr:cNvPr>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142240</xdr:rowOff>
    </xdr:from>
    <xdr:to>
      <xdr:col>81</xdr:col>
      <xdr:colOff>101600</xdr:colOff>
      <xdr:row>61</xdr:row>
      <xdr:rowOff>72390</xdr:rowOff>
    </xdr:to>
    <xdr:sp macro="" textlink="">
      <xdr:nvSpPr>
        <xdr:cNvPr id="415" name="楕円 414">
          <a:extLst>
            <a:ext uri="{FF2B5EF4-FFF2-40B4-BE49-F238E27FC236}">
              <a16:creationId xmlns:a16="http://schemas.microsoft.com/office/drawing/2014/main" id="{8B2AD926-F4E2-442F-9673-8A1B0F03D60F}"/>
            </a:ext>
          </a:extLst>
        </xdr:cNvPr>
        <xdr:cNvSpPr/>
      </xdr:nvSpPr>
      <xdr:spPr>
        <a:xfrm>
          <a:off x="154305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21590</xdr:rowOff>
    </xdr:from>
    <xdr:to>
      <xdr:col>85</xdr:col>
      <xdr:colOff>127000</xdr:colOff>
      <xdr:row>61</xdr:row>
      <xdr:rowOff>49530</xdr:rowOff>
    </xdr:to>
    <xdr:cxnSp macro="">
      <xdr:nvCxnSpPr>
        <xdr:cNvPr id="416" name="直線コネクタ 415">
          <a:extLst>
            <a:ext uri="{FF2B5EF4-FFF2-40B4-BE49-F238E27FC236}">
              <a16:creationId xmlns:a16="http://schemas.microsoft.com/office/drawing/2014/main" id="{84A83AA8-4673-4DEE-ABAA-377BD8CC3DE9}"/>
            </a:ext>
          </a:extLst>
        </xdr:cNvPr>
        <xdr:cNvCxnSpPr/>
      </xdr:nvCxnSpPr>
      <xdr:spPr>
        <a:xfrm>
          <a:off x="15481300" y="104800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114300</xdr:rowOff>
    </xdr:from>
    <xdr:to>
      <xdr:col>76</xdr:col>
      <xdr:colOff>165100</xdr:colOff>
      <xdr:row>61</xdr:row>
      <xdr:rowOff>44450</xdr:rowOff>
    </xdr:to>
    <xdr:sp macro="" textlink="">
      <xdr:nvSpPr>
        <xdr:cNvPr id="417" name="楕円 416">
          <a:extLst>
            <a:ext uri="{FF2B5EF4-FFF2-40B4-BE49-F238E27FC236}">
              <a16:creationId xmlns:a16="http://schemas.microsoft.com/office/drawing/2014/main" id="{6897D00F-64F1-4258-995E-343769EACE9E}"/>
            </a:ext>
          </a:extLst>
        </xdr:cNvPr>
        <xdr:cNvSpPr/>
      </xdr:nvSpPr>
      <xdr:spPr>
        <a:xfrm>
          <a:off x="14541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165100</xdr:rowOff>
    </xdr:from>
    <xdr:to>
      <xdr:col>81</xdr:col>
      <xdr:colOff>50800</xdr:colOff>
      <xdr:row>61</xdr:row>
      <xdr:rowOff>21590</xdr:rowOff>
    </xdr:to>
    <xdr:cxnSp macro="">
      <xdr:nvCxnSpPr>
        <xdr:cNvPr id="418" name="直線コネクタ 417">
          <a:extLst>
            <a:ext uri="{FF2B5EF4-FFF2-40B4-BE49-F238E27FC236}">
              <a16:creationId xmlns:a16="http://schemas.microsoft.com/office/drawing/2014/main" id="{084C5296-641D-4078-BCDF-156CB16FDC6D}"/>
            </a:ext>
          </a:extLst>
        </xdr:cNvPr>
        <xdr:cNvCxnSpPr/>
      </xdr:nvCxnSpPr>
      <xdr:spPr>
        <a:xfrm>
          <a:off x="14592300" y="104521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167657</xdr:rowOff>
    </xdr:from>
    <xdr:ext cx="405111" cy="259045"/>
    <xdr:sp macro="" textlink="">
      <xdr:nvSpPr>
        <xdr:cNvPr id="419" name="n_1aveValue【保健センター・保健所】&#10;有形固定資産減価償却率">
          <a:extLst>
            <a:ext uri="{FF2B5EF4-FFF2-40B4-BE49-F238E27FC236}">
              <a16:creationId xmlns:a16="http://schemas.microsoft.com/office/drawing/2014/main" id="{D3CE775D-9590-446B-B6AA-054BDE87E974}"/>
            </a:ext>
          </a:extLst>
        </xdr:cNvPr>
        <xdr:cNvSpPr txBox="1"/>
      </xdr:nvSpPr>
      <xdr:spPr>
        <a:xfrm>
          <a:off x="152660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xdr:rowOff>
    </xdr:from>
    <xdr:ext cx="405111" cy="259045"/>
    <xdr:sp macro="" textlink="">
      <xdr:nvSpPr>
        <xdr:cNvPr id="420" name="n_2aveValue【保健センター・保健所】&#10;有形固定資産減価償却率">
          <a:extLst>
            <a:ext uri="{FF2B5EF4-FFF2-40B4-BE49-F238E27FC236}">
              <a16:creationId xmlns:a16="http://schemas.microsoft.com/office/drawing/2014/main" id="{2F38F375-5144-4D08-8E1B-233A09057FD2}"/>
            </a:ext>
          </a:extLst>
        </xdr:cNvPr>
        <xdr:cNvSpPr txBox="1"/>
      </xdr:nvSpPr>
      <xdr:spPr>
        <a:xfrm>
          <a:off x="14389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130827</xdr:rowOff>
    </xdr:from>
    <xdr:ext cx="405111" cy="259045"/>
    <xdr:sp macro="" textlink="">
      <xdr:nvSpPr>
        <xdr:cNvPr id="421" name="n_3aveValue【保健センター・保健所】&#10;有形固定資産減価償却率">
          <a:extLst>
            <a:ext uri="{FF2B5EF4-FFF2-40B4-BE49-F238E27FC236}">
              <a16:creationId xmlns:a16="http://schemas.microsoft.com/office/drawing/2014/main" id="{2798F3B6-73F4-4CD6-AEDF-7ACE35F94B06}"/>
            </a:ext>
          </a:extLst>
        </xdr:cNvPr>
        <xdr:cNvSpPr txBox="1"/>
      </xdr:nvSpPr>
      <xdr:spPr>
        <a:xfrm>
          <a:off x="13500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102887</xdr:rowOff>
    </xdr:from>
    <xdr:ext cx="405111" cy="259045"/>
    <xdr:sp macro="" textlink="">
      <xdr:nvSpPr>
        <xdr:cNvPr id="422" name="n_4aveValue【保健センター・保健所】&#10;有形固定資産減価償却率">
          <a:extLst>
            <a:ext uri="{FF2B5EF4-FFF2-40B4-BE49-F238E27FC236}">
              <a16:creationId xmlns:a16="http://schemas.microsoft.com/office/drawing/2014/main" id="{E430C7B3-F08B-4A47-9CC3-FCEAAB847EA6}"/>
            </a:ext>
          </a:extLst>
        </xdr:cNvPr>
        <xdr:cNvSpPr txBox="1"/>
      </xdr:nvSpPr>
      <xdr:spPr>
        <a:xfrm>
          <a:off x="12611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63517</xdr:rowOff>
    </xdr:from>
    <xdr:ext cx="405111" cy="259045"/>
    <xdr:sp macro="" textlink="">
      <xdr:nvSpPr>
        <xdr:cNvPr id="423" name="n_1mainValue【保健センター・保健所】&#10;有形固定資産減価償却率">
          <a:extLst>
            <a:ext uri="{FF2B5EF4-FFF2-40B4-BE49-F238E27FC236}">
              <a16:creationId xmlns:a16="http://schemas.microsoft.com/office/drawing/2014/main" id="{1B28DC1D-D697-49A7-931F-37FD33CB9364}"/>
            </a:ext>
          </a:extLst>
        </xdr:cNvPr>
        <xdr:cNvSpPr txBox="1"/>
      </xdr:nvSpPr>
      <xdr:spPr>
        <a:xfrm>
          <a:off x="15266044" y="1052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35577</xdr:rowOff>
    </xdr:from>
    <xdr:ext cx="405111" cy="259045"/>
    <xdr:sp macro="" textlink="">
      <xdr:nvSpPr>
        <xdr:cNvPr id="424" name="n_2mainValue【保健センター・保健所】&#10;有形固定資産減価償却率">
          <a:extLst>
            <a:ext uri="{FF2B5EF4-FFF2-40B4-BE49-F238E27FC236}">
              <a16:creationId xmlns:a16="http://schemas.microsoft.com/office/drawing/2014/main" id="{E15A83BD-FCDD-4F6B-B487-50F2EC2E24BB}"/>
            </a:ext>
          </a:extLst>
        </xdr:cNvPr>
        <xdr:cNvSpPr txBox="1"/>
      </xdr:nvSpPr>
      <xdr:spPr>
        <a:xfrm>
          <a:off x="14389744" y="1049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id="{8A66E996-03B9-4D0B-8270-D54BE7C29A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id="{316AE452-A28D-49C6-BCDF-2B5C10BD6C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id="{4E120FF4-45E6-4F18-97B8-16B77308CD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id="{93518E6A-4FF1-412A-827F-D7D85A65B9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id="{48CAF0E1-7193-46DF-A649-2987465436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id="{355194B7-0914-48A6-903E-0C849FF191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id="{216A145D-F699-4779-9674-C0AED1D842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id="{26309492-35F5-4BA8-8447-A950ABA22D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id="{F7782FE1-D7FD-4CCE-8B27-B3330E2A1E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id="{36E4C1AB-D788-4588-A33A-6E0F900936B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a:extLst>
            <a:ext uri="{FF2B5EF4-FFF2-40B4-BE49-F238E27FC236}">
              <a16:creationId xmlns:a16="http://schemas.microsoft.com/office/drawing/2014/main" id="{0EC14179-92E9-42EA-BD89-565B2C9F282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a:extLst>
            <a:ext uri="{FF2B5EF4-FFF2-40B4-BE49-F238E27FC236}">
              <a16:creationId xmlns:a16="http://schemas.microsoft.com/office/drawing/2014/main" id="{4D287266-CC4C-4ED5-982D-D5E5F34C2AE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a:extLst>
            <a:ext uri="{FF2B5EF4-FFF2-40B4-BE49-F238E27FC236}">
              <a16:creationId xmlns:a16="http://schemas.microsoft.com/office/drawing/2014/main" id="{3A1661F6-1C14-4913-8BEE-499F4DE735F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a:extLst>
            <a:ext uri="{FF2B5EF4-FFF2-40B4-BE49-F238E27FC236}">
              <a16:creationId xmlns:a16="http://schemas.microsoft.com/office/drawing/2014/main" id="{7215DBA5-59EB-416B-A007-D3B6F92142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a:extLst>
            <a:ext uri="{FF2B5EF4-FFF2-40B4-BE49-F238E27FC236}">
              <a16:creationId xmlns:a16="http://schemas.microsoft.com/office/drawing/2014/main" id="{156039B2-6519-4D16-8E5C-E97F839C56F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a:extLst>
            <a:ext uri="{FF2B5EF4-FFF2-40B4-BE49-F238E27FC236}">
              <a16:creationId xmlns:a16="http://schemas.microsoft.com/office/drawing/2014/main" id="{C1EDADFE-4687-4CC3-9302-FDA061A9B16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a:extLst>
            <a:ext uri="{FF2B5EF4-FFF2-40B4-BE49-F238E27FC236}">
              <a16:creationId xmlns:a16="http://schemas.microsoft.com/office/drawing/2014/main" id="{FAE2ED2C-3129-4077-A0BC-AF35CB8A030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a:extLst>
            <a:ext uri="{FF2B5EF4-FFF2-40B4-BE49-F238E27FC236}">
              <a16:creationId xmlns:a16="http://schemas.microsoft.com/office/drawing/2014/main" id="{8C02961B-60BA-4F5C-BC68-ADBC149E6A3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a:extLst>
            <a:ext uri="{FF2B5EF4-FFF2-40B4-BE49-F238E27FC236}">
              <a16:creationId xmlns:a16="http://schemas.microsoft.com/office/drawing/2014/main" id="{2A0BEDEE-6ACE-4CA2-B7EF-103FEB14011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a:extLst>
            <a:ext uri="{FF2B5EF4-FFF2-40B4-BE49-F238E27FC236}">
              <a16:creationId xmlns:a16="http://schemas.microsoft.com/office/drawing/2014/main" id="{B3A9BE38-359A-40D1-8D6C-2A2572755EF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94C835A7-5C0E-404A-A6D9-999E197B0D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2B667380-5795-4A34-A2D1-BAE516DB31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a:extLst>
            <a:ext uri="{FF2B5EF4-FFF2-40B4-BE49-F238E27FC236}">
              <a16:creationId xmlns:a16="http://schemas.microsoft.com/office/drawing/2014/main" id="{D4232B4E-68CB-4C15-98D9-7161FD8016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48" name="直線コネクタ 447">
          <a:extLst>
            <a:ext uri="{FF2B5EF4-FFF2-40B4-BE49-F238E27FC236}">
              <a16:creationId xmlns:a16="http://schemas.microsoft.com/office/drawing/2014/main" id="{947C9EE1-E045-48BD-BBFA-C2FCB1D17C98}"/>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49" name="【保健センター・保健所】&#10;一人当たり面積最小値テキスト">
          <a:extLst>
            <a:ext uri="{FF2B5EF4-FFF2-40B4-BE49-F238E27FC236}">
              <a16:creationId xmlns:a16="http://schemas.microsoft.com/office/drawing/2014/main" id="{920F7DEB-477E-4448-9E2B-190A72635AB9}"/>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50" name="直線コネクタ 449">
          <a:extLst>
            <a:ext uri="{FF2B5EF4-FFF2-40B4-BE49-F238E27FC236}">
              <a16:creationId xmlns:a16="http://schemas.microsoft.com/office/drawing/2014/main" id="{5D555198-911A-472F-9AC2-3065F5D6C0CF}"/>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51" name="【保健センター・保健所】&#10;一人当たり面積最大値テキスト">
          <a:extLst>
            <a:ext uri="{FF2B5EF4-FFF2-40B4-BE49-F238E27FC236}">
              <a16:creationId xmlns:a16="http://schemas.microsoft.com/office/drawing/2014/main" id="{86903C5C-0A54-4DEA-BCC7-5BC931EAF803}"/>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52" name="直線コネクタ 451">
          <a:extLst>
            <a:ext uri="{FF2B5EF4-FFF2-40B4-BE49-F238E27FC236}">
              <a16:creationId xmlns:a16="http://schemas.microsoft.com/office/drawing/2014/main" id="{8BEEC87E-5A9F-4DD5-9F1C-E4E8EE00048B}"/>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53" name="【保健センター・保健所】&#10;一人当たり面積平均値テキスト">
          <a:extLst>
            <a:ext uri="{FF2B5EF4-FFF2-40B4-BE49-F238E27FC236}">
              <a16:creationId xmlns:a16="http://schemas.microsoft.com/office/drawing/2014/main" id="{EB6382B9-0153-4A27-8335-6E6CAA19ED24}"/>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54" name="フローチャート: 判断 453">
          <a:extLst>
            <a:ext uri="{FF2B5EF4-FFF2-40B4-BE49-F238E27FC236}">
              <a16:creationId xmlns:a16="http://schemas.microsoft.com/office/drawing/2014/main" id="{2718163E-9B8F-4607-8274-761DEC1443B3}"/>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55" name="フローチャート: 判断 454">
          <a:extLst>
            <a:ext uri="{FF2B5EF4-FFF2-40B4-BE49-F238E27FC236}">
              <a16:creationId xmlns:a16="http://schemas.microsoft.com/office/drawing/2014/main" id="{5B8A4B02-8079-4039-8C00-C3093F6EE928}"/>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56" name="フローチャート: 判断 455">
          <a:extLst>
            <a:ext uri="{FF2B5EF4-FFF2-40B4-BE49-F238E27FC236}">
              <a16:creationId xmlns:a16="http://schemas.microsoft.com/office/drawing/2014/main" id="{F386B312-3A25-4CC9-8798-1699FD4AE39C}"/>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457" name="フローチャート: 判断 456">
          <a:extLst>
            <a:ext uri="{FF2B5EF4-FFF2-40B4-BE49-F238E27FC236}">
              <a16:creationId xmlns:a16="http://schemas.microsoft.com/office/drawing/2014/main" id="{F9874844-3010-446C-88F3-7B69EDF6DDCA}"/>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58" name="フローチャート: 判断 457">
          <a:extLst>
            <a:ext uri="{FF2B5EF4-FFF2-40B4-BE49-F238E27FC236}">
              <a16:creationId xmlns:a16="http://schemas.microsoft.com/office/drawing/2014/main" id="{E0F74563-F9D2-4470-BCB7-E844E03F149E}"/>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EE1FDC12-3D84-4574-82D8-C4F7885E84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FF0B5297-26E5-4C77-B716-7A62F2DABF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90C40EF3-9D3B-442C-8AE3-684D49967E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D9380650-F4BE-43A3-BEF4-F30269B3D9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AC868788-A653-4EEF-B478-099A34C98A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464" name="楕円 463">
          <a:extLst>
            <a:ext uri="{FF2B5EF4-FFF2-40B4-BE49-F238E27FC236}">
              <a16:creationId xmlns:a16="http://schemas.microsoft.com/office/drawing/2014/main" id="{7E4EC345-7E6D-43F7-99DD-E4BC3CFD8E8D}"/>
            </a:ext>
          </a:extLst>
        </xdr:cNvPr>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76217</xdr:rowOff>
    </xdr:from>
    <xdr:ext cx="469744" cy="259045"/>
    <xdr:sp macro="" textlink="">
      <xdr:nvSpPr>
        <xdr:cNvPr id="465" name="【保健センター・保健所】&#10;一人当たり面積該当値テキスト">
          <a:extLst>
            <a:ext uri="{FF2B5EF4-FFF2-40B4-BE49-F238E27FC236}">
              <a16:creationId xmlns:a16="http://schemas.microsoft.com/office/drawing/2014/main" id="{8EE8015C-5532-4DB6-92D9-F73086303FCB}"/>
            </a:ext>
          </a:extLst>
        </xdr:cNvPr>
        <xdr:cNvSpPr txBox="1"/>
      </xdr:nvSpPr>
      <xdr:spPr>
        <a:xfrm>
          <a:off x="22199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466" name="楕円 465">
          <a:extLst>
            <a:ext uri="{FF2B5EF4-FFF2-40B4-BE49-F238E27FC236}">
              <a16:creationId xmlns:a16="http://schemas.microsoft.com/office/drawing/2014/main" id="{DC3B340F-9456-46EB-B6D1-728AAE5AAD48}"/>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152400</xdr:rowOff>
    </xdr:to>
    <xdr:cxnSp macro="">
      <xdr:nvCxnSpPr>
        <xdr:cNvPr id="467" name="直線コネクタ 466">
          <a:extLst>
            <a:ext uri="{FF2B5EF4-FFF2-40B4-BE49-F238E27FC236}">
              <a16:creationId xmlns:a16="http://schemas.microsoft.com/office/drawing/2014/main" id="{7D37EE14-0869-40D6-9BFF-0F1C586663AA}"/>
            </a:ext>
          </a:extLst>
        </xdr:cNvPr>
        <xdr:cNvCxnSpPr/>
      </xdr:nvCxnSpPr>
      <xdr:spPr>
        <a:xfrm flipV="1">
          <a:off x="21323300" y="1077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468" name="楕円 467">
          <a:extLst>
            <a:ext uri="{FF2B5EF4-FFF2-40B4-BE49-F238E27FC236}">
              <a16:creationId xmlns:a16="http://schemas.microsoft.com/office/drawing/2014/main" id="{DCD766C0-5314-40B6-9D9B-8A0CF313B1E4}"/>
            </a:ext>
          </a:extLst>
        </xdr:cNvPr>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156210</xdr:rowOff>
    </xdr:to>
    <xdr:cxnSp macro="">
      <xdr:nvCxnSpPr>
        <xdr:cNvPr id="469" name="直線コネクタ 468">
          <a:extLst>
            <a:ext uri="{FF2B5EF4-FFF2-40B4-BE49-F238E27FC236}">
              <a16:creationId xmlns:a16="http://schemas.microsoft.com/office/drawing/2014/main" id="{A2BB1F24-520E-4C40-8CFD-99D5B8A61713}"/>
            </a:ext>
          </a:extLst>
        </xdr:cNvPr>
        <xdr:cNvCxnSpPr/>
      </xdr:nvCxnSpPr>
      <xdr:spPr>
        <a:xfrm flipV="1">
          <a:off x="20434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470" name="n_1aveValue【保健センター・保健所】&#10;一人当たり面積">
          <a:extLst>
            <a:ext uri="{FF2B5EF4-FFF2-40B4-BE49-F238E27FC236}">
              <a16:creationId xmlns:a16="http://schemas.microsoft.com/office/drawing/2014/main" id="{DD774AE2-D189-4C8C-AC3F-AA8E6F9CEF78}"/>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71" name="n_2aveValue【保健センター・保健所】&#10;一人当たり面積">
          <a:extLst>
            <a:ext uri="{FF2B5EF4-FFF2-40B4-BE49-F238E27FC236}">
              <a16:creationId xmlns:a16="http://schemas.microsoft.com/office/drawing/2014/main" id="{FD38A68D-26B2-419E-AC1C-2D92F6537A07}"/>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472" name="n_3aveValue【保健センター・保健所】&#10;一人当たり面積">
          <a:extLst>
            <a:ext uri="{FF2B5EF4-FFF2-40B4-BE49-F238E27FC236}">
              <a16:creationId xmlns:a16="http://schemas.microsoft.com/office/drawing/2014/main" id="{CAB361C8-0328-4B2F-90D2-CA7CDC37BA44}"/>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473" name="n_4aveValue【保健センター・保健所】&#10;一人当たり面積">
          <a:extLst>
            <a:ext uri="{FF2B5EF4-FFF2-40B4-BE49-F238E27FC236}">
              <a16:creationId xmlns:a16="http://schemas.microsoft.com/office/drawing/2014/main" id="{83DC3891-2430-48B6-B226-C619942616AA}"/>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474" name="n_1mainValue【保健センター・保健所】&#10;一人当たり面積">
          <a:extLst>
            <a:ext uri="{FF2B5EF4-FFF2-40B4-BE49-F238E27FC236}">
              <a16:creationId xmlns:a16="http://schemas.microsoft.com/office/drawing/2014/main" id="{CFC71895-26A3-460E-8DA0-3D2CD33D1F2C}"/>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475" name="n_2mainValue【保健センター・保健所】&#10;一人当たり面積">
          <a:extLst>
            <a:ext uri="{FF2B5EF4-FFF2-40B4-BE49-F238E27FC236}">
              <a16:creationId xmlns:a16="http://schemas.microsoft.com/office/drawing/2014/main" id="{0BD30869-F025-4A2B-8DA6-4B8757EA51D0}"/>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a:extLst>
            <a:ext uri="{FF2B5EF4-FFF2-40B4-BE49-F238E27FC236}">
              <a16:creationId xmlns:a16="http://schemas.microsoft.com/office/drawing/2014/main" id="{F3676510-B5C2-446B-9F87-E5C40F7423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a:extLst>
            <a:ext uri="{FF2B5EF4-FFF2-40B4-BE49-F238E27FC236}">
              <a16:creationId xmlns:a16="http://schemas.microsoft.com/office/drawing/2014/main" id="{5E879CD1-F984-45D6-A110-FDBE2F359C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a:extLst>
            <a:ext uri="{FF2B5EF4-FFF2-40B4-BE49-F238E27FC236}">
              <a16:creationId xmlns:a16="http://schemas.microsoft.com/office/drawing/2014/main" id="{8B5CCE6B-CF91-4A3A-83BF-01E7F8B8AC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a:extLst>
            <a:ext uri="{FF2B5EF4-FFF2-40B4-BE49-F238E27FC236}">
              <a16:creationId xmlns:a16="http://schemas.microsoft.com/office/drawing/2014/main" id="{0CD61E33-6B8C-4A6E-8114-EC5C3BEAA5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a:extLst>
            <a:ext uri="{FF2B5EF4-FFF2-40B4-BE49-F238E27FC236}">
              <a16:creationId xmlns:a16="http://schemas.microsoft.com/office/drawing/2014/main" id="{0378656A-A878-4331-A639-32B084CD9F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a:extLst>
            <a:ext uri="{FF2B5EF4-FFF2-40B4-BE49-F238E27FC236}">
              <a16:creationId xmlns:a16="http://schemas.microsoft.com/office/drawing/2014/main" id="{0E75B810-5ED3-4CF5-995E-E525E94F74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a:extLst>
            <a:ext uri="{FF2B5EF4-FFF2-40B4-BE49-F238E27FC236}">
              <a16:creationId xmlns:a16="http://schemas.microsoft.com/office/drawing/2014/main" id="{A719BCFC-82D1-42A0-804F-FA9921F1DB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a16="http://schemas.microsoft.com/office/drawing/2014/main" id="{DA08477E-51D3-47CE-ABEE-2534964085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a:extLst>
            <a:ext uri="{FF2B5EF4-FFF2-40B4-BE49-F238E27FC236}">
              <a16:creationId xmlns:a16="http://schemas.microsoft.com/office/drawing/2014/main" id="{22594BD4-D9F8-4488-8DC6-BD46BC3772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a:extLst>
            <a:ext uri="{FF2B5EF4-FFF2-40B4-BE49-F238E27FC236}">
              <a16:creationId xmlns:a16="http://schemas.microsoft.com/office/drawing/2014/main" id="{285A0A0D-4552-4298-A402-7A6E91B920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6" name="テキスト ボックス 485">
          <a:extLst>
            <a:ext uri="{FF2B5EF4-FFF2-40B4-BE49-F238E27FC236}">
              <a16:creationId xmlns:a16="http://schemas.microsoft.com/office/drawing/2014/main" id="{A9CA7D81-EDE3-4A33-B15F-F92451ADF60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a:extLst>
            <a:ext uri="{FF2B5EF4-FFF2-40B4-BE49-F238E27FC236}">
              <a16:creationId xmlns:a16="http://schemas.microsoft.com/office/drawing/2014/main" id="{C13B8B88-7A68-4126-BB15-8DDDC022915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8" name="テキスト ボックス 487">
          <a:extLst>
            <a:ext uri="{FF2B5EF4-FFF2-40B4-BE49-F238E27FC236}">
              <a16:creationId xmlns:a16="http://schemas.microsoft.com/office/drawing/2014/main" id="{4E98F84F-CAA4-434D-8ED4-AF12E386C6C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a:extLst>
            <a:ext uri="{FF2B5EF4-FFF2-40B4-BE49-F238E27FC236}">
              <a16:creationId xmlns:a16="http://schemas.microsoft.com/office/drawing/2014/main" id="{19A59D4D-5072-49C2-B304-3C7092BFC48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a:extLst>
            <a:ext uri="{FF2B5EF4-FFF2-40B4-BE49-F238E27FC236}">
              <a16:creationId xmlns:a16="http://schemas.microsoft.com/office/drawing/2014/main" id="{4BDFC996-18C8-4127-8195-E3733537F8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a:extLst>
            <a:ext uri="{FF2B5EF4-FFF2-40B4-BE49-F238E27FC236}">
              <a16:creationId xmlns:a16="http://schemas.microsoft.com/office/drawing/2014/main" id="{EAF0C057-A380-4CA8-9602-DA876B8BE1B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a:extLst>
            <a:ext uri="{FF2B5EF4-FFF2-40B4-BE49-F238E27FC236}">
              <a16:creationId xmlns:a16="http://schemas.microsoft.com/office/drawing/2014/main" id="{CD8D7C9B-52D3-4709-9471-CE92D171166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a:extLst>
            <a:ext uri="{FF2B5EF4-FFF2-40B4-BE49-F238E27FC236}">
              <a16:creationId xmlns:a16="http://schemas.microsoft.com/office/drawing/2014/main" id="{124CE14D-D42F-4CA3-B06A-57205A736E1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a:extLst>
            <a:ext uri="{FF2B5EF4-FFF2-40B4-BE49-F238E27FC236}">
              <a16:creationId xmlns:a16="http://schemas.microsoft.com/office/drawing/2014/main" id="{E5A14929-0048-4764-BBF2-27E20CB8A03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a:extLst>
            <a:ext uri="{FF2B5EF4-FFF2-40B4-BE49-F238E27FC236}">
              <a16:creationId xmlns:a16="http://schemas.microsoft.com/office/drawing/2014/main" id="{56A6A476-FB2D-4857-B42E-3A9ECDCF21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6" name="テキスト ボックス 495">
          <a:extLst>
            <a:ext uri="{FF2B5EF4-FFF2-40B4-BE49-F238E27FC236}">
              <a16:creationId xmlns:a16="http://schemas.microsoft.com/office/drawing/2014/main" id="{7CAC0885-3D83-45DA-8C0C-4272FEF4AFD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CD9BF74D-DE5F-4226-93F7-2EC45F80F2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98" name="テキスト ボックス 497">
          <a:extLst>
            <a:ext uri="{FF2B5EF4-FFF2-40B4-BE49-F238E27FC236}">
              <a16:creationId xmlns:a16="http://schemas.microsoft.com/office/drawing/2014/main" id="{1CE370E1-3E84-43F6-978F-179A211C508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a:extLst>
            <a:ext uri="{FF2B5EF4-FFF2-40B4-BE49-F238E27FC236}">
              <a16:creationId xmlns:a16="http://schemas.microsoft.com/office/drawing/2014/main" id="{BB6A72D1-8B8B-4FEA-A856-C60BC2718C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00" name="直線コネクタ 499">
          <a:extLst>
            <a:ext uri="{FF2B5EF4-FFF2-40B4-BE49-F238E27FC236}">
              <a16:creationId xmlns:a16="http://schemas.microsoft.com/office/drawing/2014/main" id="{174F9FB4-C04B-43FB-AC47-B82AF50384E2}"/>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01" name="【消防施設】&#10;有形固定資産減価償却率最小値テキスト">
          <a:extLst>
            <a:ext uri="{FF2B5EF4-FFF2-40B4-BE49-F238E27FC236}">
              <a16:creationId xmlns:a16="http://schemas.microsoft.com/office/drawing/2014/main" id="{A3F7E425-DB9B-4E0B-BBD1-8C1EC89EBEC4}"/>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02" name="直線コネクタ 501">
          <a:extLst>
            <a:ext uri="{FF2B5EF4-FFF2-40B4-BE49-F238E27FC236}">
              <a16:creationId xmlns:a16="http://schemas.microsoft.com/office/drawing/2014/main" id="{E8E1F389-2555-4628-885E-0FBB44CA7022}"/>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03" name="【消防施設】&#10;有形固定資産減価償却率最大値テキスト">
          <a:extLst>
            <a:ext uri="{FF2B5EF4-FFF2-40B4-BE49-F238E27FC236}">
              <a16:creationId xmlns:a16="http://schemas.microsoft.com/office/drawing/2014/main" id="{AF56DFF8-CA10-44E3-93BD-BC6FD2411156}"/>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04" name="直線コネクタ 503">
          <a:extLst>
            <a:ext uri="{FF2B5EF4-FFF2-40B4-BE49-F238E27FC236}">
              <a16:creationId xmlns:a16="http://schemas.microsoft.com/office/drawing/2014/main" id="{C43AADBB-F694-4E48-8744-8F3B61CF30AC}"/>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05" name="【消防施設】&#10;有形固定資産減価償却率平均値テキスト">
          <a:extLst>
            <a:ext uri="{FF2B5EF4-FFF2-40B4-BE49-F238E27FC236}">
              <a16:creationId xmlns:a16="http://schemas.microsoft.com/office/drawing/2014/main" id="{47352308-438B-4318-9EEF-84D4B528ADBB}"/>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06" name="フローチャート: 判断 505">
          <a:extLst>
            <a:ext uri="{FF2B5EF4-FFF2-40B4-BE49-F238E27FC236}">
              <a16:creationId xmlns:a16="http://schemas.microsoft.com/office/drawing/2014/main" id="{20E6EEB5-DF5F-4F94-8D92-5C46EDDC8A16}"/>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07" name="フローチャート: 判断 506">
          <a:extLst>
            <a:ext uri="{FF2B5EF4-FFF2-40B4-BE49-F238E27FC236}">
              <a16:creationId xmlns:a16="http://schemas.microsoft.com/office/drawing/2014/main" id="{4D559E2B-F2EB-4A96-A1A8-8DE9CC786093}"/>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08" name="フローチャート: 判断 507">
          <a:extLst>
            <a:ext uri="{FF2B5EF4-FFF2-40B4-BE49-F238E27FC236}">
              <a16:creationId xmlns:a16="http://schemas.microsoft.com/office/drawing/2014/main" id="{767FAB99-0E24-4FA4-86DB-9921CDF375C8}"/>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09" name="フローチャート: 判断 508">
          <a:extLst>
            <a:ext uri="{FF2B5EF4-FFF2-40B4-BE49-F238E27FC236}">
              <a16:creationId xmlns:a16="http://schemas.microsoft.com/office/drawing/2014/main" id="{8C566813-64D0-4B24-B891-B53927D57FB4}"/>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10" name="フローチャート: 判断 509">
          <a:extLst>
            <a:ext uri="{FF2B5EF4-FFF2-40B4-BE49-F238E27FC236}">
              <a16:creationId xmlns:a16="http://schemas.microsoft.com/office/drawing/2014/main" id="{D488CB54-C036-4DC9-B557-27006F8EF76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7CDE1E24-EB4E-4CEB-B027-7139BB9C66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522606A2-B017-4B99-A95A-25DC7D0238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A24F1F36-4FA0-49E6-BFA4-2EFB9F740D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4B7969A-CDDC-43AD-9F37-51E55FF0A0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862CDADC-DC46-4E77-9145-C85FE4D1A58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88264</xdr:rowOff>
    </xdr:from>
    <xdr:to>
      <xdr:col>85</xdr:col>
      <xdr:colOff>177800</xdr:colOff>
      <xdr:row>86</xdr:row>
      <xdr:rowOff>18414</xdr:rowOff>
    </xdr:to>
    <xdr:sp macro="" textlink="">
      <xdr:nvSpPr>
        <xdr:cNvPr id="516" name="楕円 515">
          <a:extLst>
            <a:ext uri="{FF2B5EF4-FFF2-40B4-BE49-F238E27FC236}">
              <a16:creationId xmlns:a16="http://schemas.microsoft.com/office/drawing/2014/main" id="{C4B67EBF-5376-46C6-97E2-6303BF4D899B}"/>
            </a:ext>
          </a:extLst>
        </xdr:cNvPr>
        <xdr:cNvSpPr/>
      </xdr:nvSpPr>
      <xdr:spPr>
        <a:xfrm>
          <a:off x="16268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3191</xdr:rowOff>
    </xdr:from>
    <xdr:ext cx="405111" cy="259045"/>
    <xdr:sp macro="" textlink="">
      <xdr:nvSpPr>
        <xdr:cNvPr id="517" name="【消防施設】&#10;有形固定資産減価償却率該当値テキスト">
          <a:extLst>
            <a:ext uri="{FF2B5EF4-FFF2-40B4-BE49-F238E27FC236}">
              <a16:creationId xmlns:a16="http://schemas.microsoft.com/office/drawing/2014/main" id="{7F3C404A-689F-494F-94FF-B5F872464121}"/>
            </a:ext>
          </a:extLst>
        </xdr:cNvPr>
        <xdr:cNvSpPr txBox="1"/>
      </xdr:nvSpPr>
      <xdr:spPr>
        <a:xfrm>
          <a:off x="16357600" y="1457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34925</xdr:rowOff>
    </xdr:from>
    <xdr:to>
      <xdr:col>81</xdr:col>
      <xdr:colOff>101600</xdr:colOff>
      <xdr:row>85</xdr:row>
      <xdr:rowOff>136525</xdr:rowOff>
    </xdr:to>
    <xdr:sp macro="" textlink="">
      <xdr:nvSpPr>
        <xdr:cNvPr id="518" name="楕円 517">
          <a:extLst>
            <a:ext uri="{FF2B5EF4-FFF2-40B4-BE49-F238E27FC236}">
              <a16:creationId xmlns:a16="http://schemas.microsoft.com/office/drawing/2014/main" id="{4BBC2462-1363-4973-A7AD-70E0C6B12A82}"/>
            </a:ext>
          </a:extLst>
        </xdr:cNvPr>
        <xdr:cNvSpPr/>
      </xdr:nvSpPr>
      <xdr:spPr>
        <a:xfrm>
          <a:off x="15430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85725</xdr:rowOff>
    </xdr:from>
    <xdr:to>
      <xdr:col>85</xdr:col>
      <xdr:colOff>127000</xdr:colOff>
      <xdr:row>85</xdr:row>
      <xdr:rowOff>139064</xdr:rowOff>
    </xdr:to>
    <xdr:cxnSp macro="">
      <xdr:nvCxnSpPr>
        <xdr:cNvPr id="519" name="直線コネクタ 518">
          <a:extLst>
            <a:ext uri="{FF2B5EF4-FFF2-40B4-BE49-F238E27FC236}">
              <a16:creationId xmlns:a16="http://schemas.microsoft.com/office/drawing/2014/main" id="{EE952574-B067-40EA-AC50-ECA94207F78C}"/>
            </a:ext>
          </a:extLst>
        </xdr:cNvPr>
        <xdr:cNvCxnSpPr/>
      </xdr:nvCxnSpPr>
      <xdr:spPr>
        <a:xfrm>
          <a:off x="15481300" y="146589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154939</xdr:rowOff>
    </xdr:from>
    <xdr:to>
      <xdr:col>76</xdr:col>
      <xdr:colOff>165100</xdr:colOff>
      <xdr:row>85</xdr:row>
      <xdr:rowOff>85089</xdr:rowOff>
    </xdr:to>
    <xdr:sp macro="" textlink="">
      <xdr:nvSpPr>
        <xdr:cNvPr id="520" name="楕円 519">
          <a:extLst>
            <a:ext uri="{FF2B5EF4-FFF2-40B4-BE49-F238E27FC236}">
              <a16:creationId xmlns:a16="http://schemas.microsoft.com/office/drawing/2014/main" id="{930F43A1-D379-4773-95CE-5AF85BBAFA34}"/>
            </a:ext>
          </a:extLst>
        </xdr:cNvPr>
        <xdr:cNvSpPr/>
      </xdr:nvSpPr>
      <xdr:spPr>
        <a:xfrm>
          <a:off x="1454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34289</xdr:rowOff>
    </xdr:from>
    <xdr:to>
      <xdr:col>81</xdr:col>
      <xdr:colOff>50800</xdr:colOff>
      <xdr:row>85</xdr:row>
      <xdr:rowOff>85725</xdr:rowOff>
    </xdr:to>
    <xdr:cxnSp macro="">
      <xdr:nvCxnSpPr>
        <xdr:cNvPr id="521" name="直線コネクタ 520">
          <a:extLst>
            <a:ext uri="{FF2B5EF4-FFF2-40B4-BE49-F238E27FC236}">
              <a16:creationId xmlns:a16="http://schemas.microsoft.com/office/drawing/2014/main" id="{924E2700-42FC-4E9D-924C-FD4066639D7D}"/>
            </a:ext>
          </a:extLst>
        </xdr:cNvPr>
        <xdr:cNvCxnSpPr/>
      </xdr:nvCxnSpPr>
      <xdr:spPr>
        <a:xfrm>
          <a:off x="14592300" y="14607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22" name="n_1aveValue【消防施設】&#10;有形固定資産減価償却率">
          <a:extLst>
            <a:ext uri="{FF2B5EF4-FFF2-40B4-BE49-F238E27FC236}">
              <a16:creationId xmlns:a16="http://schemas.microsoft.com/office/drawing/2014/main" id="{E43CF67C-576C-4B29-BA34-1529711A13EB}"/>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23" name="n_2aveValue【消防施設】&#10;有形固定資産減価償却率">
          <a:extLst>
            <a:ext uri="{FF2B5EF4-FFF2-40B4-BE49-F238E27FC236}">
              <a16:creationId xmlns:a16="http://schemas.microsoft.com/office/drawing/2014/main" id="{D734B55D-7EC9-43E7-8F66-5EF6CA2E3E87}"/>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24" name="n_3aveValue【消防施設】&#10;有形固定資産減価償却率">
          <a:extLst>
            <a:ext uri="{FF2B5EF4-FFF2-40B4-BE49-F238E27FC236}">
              <a16:creationId xmlns:a16="http://schemas.microsoft.com/office/drawing/2014/main" id="{C7C7AEB7-1AB7-4CA5-B42E-AF02D12E7461}"/>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25" name="n_4aveValue【消防施設】&#10;有形固定資産減価償却率">
          <a:extLst>
            <a:ext uri="{FF2B5EF4-FFF2-40B4-BE49-F238E27FC236}">
              <a16:creationId xmlns:a16="http://schemas.microsoft.com/office/drawing/2014/main" id="{3034C3FD-582E-40E9-8238-B5711D4B727E}"/>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127652</xdr:rowOff>
    </xdr:from>
    <xdr:ext cx="405111" cy="259045"/>
    <xdr:sp macro="" textlink="">
      <xdr:nvSpPr>
        <xdr:cNvPr id="526" name="n_1mainValue【消防施設】&#10;有形固定資産減価償却率">
          <a:extLst>
            <a:ext uri="{FF2B5EF4-FFF2-40B4-BE49-F238E27FC236}">
              <a16:creationId xmlns:a16="http://schemas.microsoft.com/office/drawing/2014/main" id="{5F39CAE4-B44C-4A61-880F-B5D8DE534105}"/>
            </a:ext>
          </a:extLst>
        </xdr:cNvPr>
        <xdr:cNvSpPr txBox="1"/>
      </xdr:nvSpPr>
      <xdr:spPr>
        <a:xfrm>
          <a:off x="15266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527" name="n_2mainValue【消防施設】&#10;有形固定資産減価償却率">
          <a:extLst>
            <a:ext uri="{FF2B5EF4-FFF2-40B4-BE49-F238E27FC236}">
              <a16:creationId xmlns:a16="http://schemas.microsoft.com/office/drawing/2014/main" id="{DC89B0C9-E219-46C6-8108-4091F2650814}"/>
            </a:ext>
          </a:extLst>
        </xdr:cNvPr>
        <xdr:cNvSpPr txBox="1"/>
      </xdr:nvSpPr>
      <xdr:spPr>
        <a:xfrm>
          <a:off x="14389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38F722BC-49D9-4277-81F0-45BB2D796F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042C8215-9B4F-49CC-923E-8CFDE700E1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B155A993-6AA7-4005-A438-FD9258BAFF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26A6A5D1-B3C9-480A-A715-FB78A7BA44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3B37A144-7827-4C4A-8E5F-517829C54F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50EF2C66-E909-475F-8983-74E05FB08EA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4931F0BE-D108-411B-9F11-78B7FF56CA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C6D2F476-FF4C-467A-BF24-935BB8790D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a:extLst>
            <a:ext uri="{FF2B5EF4-FFF2-40B4-BE49-F238E27FC236}">
              <a16:creationId xmlns:a16="http://schemas.microsoft.com/office/drawing/2014/main" id="{2784B11C-CB90-4CCE-9B2B-1CE5FCB3592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a:extLst>
            <a:ext uri="{FF2B5EF4-FFF2-40B4-BE49-F238E27FC236}">
              <a16:creationId xmlns:a16="http://schemas.microsoft.com/office/drawing/2014/main" id="{E3B97C2D-0B8A-4AB6-8DD3-993CF32DB4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a:extLst>
            <a:ext uri="{FF2B5EF4-FFF2-40B4-BE49-F238E27FC236}">
              <a16:creationId xmlns:a16="http://schemas.microsoft.com/office/drawing/2014/main" id="{A9CBF378-CCA7-4BC6-99A8-EFE5025FBD0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8A020A1D-6A9C-4F47-82EC-89D211B98E6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a:extLst>
            <a:ext uri="{FF2B5EF4-FFF2-40B4-BE49-F238E27FC236}">
              <a16:creationId xmlns:a16="http://schemas.microsoft.com/office/drawing/2014/main" id="{C1ABB217-901C-48CA-A2A5-AFFD87C741E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a:extLst>
            <a:ext uri="{FF2B5EF4-FFF2-40B4-BE49-F238E27FC236}">
              <a16:creationId xmlns:a16="http://schemas.microsoft.com/office/drawing/2014/main" id="{497DFB18-E2DE-4061-9E34-3BC8C7DD9FA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a:extLst>
            <a:ext uri="{FF2B5EF4-FFF2-40B4-BE49-F238E27FC236}">
              <a16:creationId xmlns:a16="http://schemas.microsoft.com/office/drawing/2014/main" id="{BF855CF0-72C9-404A-9328-2B5BF026DF5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a:extLst>
            <a:ext uri="{FF2B5EF4-FFF2-40B4-BE49-F238E27FC236}">
              <a16:creationId xmlns:a16="http://schemas.microsoft.com/office/drawing/2014/main" id="{DCA03F94-53F8-4DFE-992C-4E5244144A9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a:extLst>
            <a:ext uri="{FF2B5EF4-FFF2-40B4-BE49-F238E27FC236}">
              <a16:creationId xmlns:a16="http://schemas.microsoft.com/office/drawing/2014/main" id="{0BA086C7-8828-4A38-BC66-B3AC16B3E17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a:extLst>
            <a:ext uri="{FF2B5EF4-FFF2-40B4-BE49-F238E27FC236}">
              <a16:creationId xmlns:a16="http://schemas.microsoft.com/office/drawing/2014/main" id="{EE4ABC23-7D54-4200-B222-B4BF883B0E7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a:extLst>
            <a:ext uri="{FF2B5EF4-FFF2-40B4-BE49-F238E27FC236}">
              <a16:creationId xmlns:a16="http://schemas.microsoft.com/office/drawing/2014/main" id="{979DD923-46A1-41D4-A62D-5EBAA193347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a:extLst>
            <a:ext uri="{FF2B5EF4-FFF2-40B4-BE49-F238E27FC236}">
              <a16:creationId xmlns:a16="http://schemas.microsoft.com/office/drawing/2014/main" id="{02A1CC43-279B-4C12-AB72-A80E0B22112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a:extLst>
            <a:ext uri="{FF2B5EF4-FFF2-40B4-BE49-F238E27FC236}">
              <a16:creationId xmlns:a16="http://schemas.microsoft.com/office/drawing/2014/main" id="{5B367F5E-3519-49E7-870F-5EF5732B7C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a:extLst>
            <a:ext uri="{FF2B5EF4-FFF2-40B4-BE49-F238E27FC236}">
              <a16:creationId xmlns:a16="http://schemas.microsoft.com/office/drawing/2014/main" id="{83CB4E00-134D-4F2F-BF2A-0DFA735384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消防施設】&#10;一人当たり面積グラフ枠">
          <a:extLst>
            <a:ext uri="{FF2B5EF4-FFF2-40B4-BE49-F238E27FC236}">
              <a16:creationId xmlns:a16="http://schemas.microsoft.com/office/drawing/2014/main" id="{58CB561C-BBF4-4335-9279-55940E0D33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551" name="直線コネクタ 550">
          <a:extLst>
            <a:ext uri="{FF2B5EF4-FFF2-40B4-BE49-F238E27FC236}">
              <a16:creationId xmlns:a16="http://schemas.microsoft.com/office/drawing/2014/main" id="{D9E4C9AB-15F3-449F-9FE8-1506325B3F28}"/>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消防施設】&#10;一人当たり面積最小値テキスト">
          <a:extLst>
            <a:ext uri="{FF2B5EF4-FFF2-40B4-BE49-F238E27FC236}">
              <a16:creationId xmlns:a16="http://schemas.microsoft.com/office/drawing/2014/main" id="{312F2CB5-0B04-419E-840C-77236CC0694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a:extLst>
            <a:ext uri="{FF2B5EF4-FFF2-40B4-BE49-F238E27FC236}">
              <a16:creationId xmlns:a16="http://schemas.microsoft.com/office/drawing/2014/main" id="{F71D21A7-0D60-4B20-9CF3-9A6563B7C6D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554" name="【消防施設】&#10;一人当たり面積最大値テキスト">
          <a:extLst>
            <a:ext uri="{FF2B5EF4-FFF2-40B4-BE49-F238E27FC236}">
              <a16:creationId xmlns:a16="http://schemas.microsoft.com/office/drawing/2014/main" id="{BED5B04B-DC5C-462C-A2E1-92770E35EA7D}"/>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555" name="直線コネクタ 554">
          <a:extLst>
            <a:ext uri="{FF2B5EF4-FFF2-40B4-BE49-F238E27FC236}">
              <a16:creationId xmlns:a16="http://schemas.microsoft.com/office/drawing/2014/main" id="{CB14F028-5CF7-4079-9FB4-C9AA77BD3BE6}"/>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556" name="【消防施設】&#10;一人当たり面積平均値テキスト">
          <a:extLst>
            <a:ext uri="{FF2B5EF4-FFF2-40B4-BE49-F238E27FC236}">
              <a16:creationId xmlns:a16="http://schemas.microsoft.com/office/drawing/2014/main" id="{FB699896-0002-4EAD-955F-65993726BF6A}"/>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57" name="フローチャート: 判断 556">
          <a:extLst>
            <a:ext uri="{FF2B5EF4-FFF2-40B4-BE49-F238E27FC236}">
              <a16:creationId xmlns:a16="http://schemas.microsoft.com/office/drawing/2014/main" id="{83293EBB-6CB2-434B-8AFE-1184DF9ACEEC}"/>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58" name="フローチャート: 判断 557">
          <a:extLst>
            <a:ext uri="{FF2B5EF4-FFF2-40B4-BE49-F238E27FC236}">
              <a16:creationId xmlns:a16="http://schemas.microsoft.com/office/drawing/2014/main" id="{5789E8E2-E29A-4A46-8AB2-29E10263437B}"/>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151130</xdr:rowOff>
    </xdr:from>
    <xdr:to>
      <xdr:col>107</xdr:col>
      <xdr:colOff>101600</xdr:colOff>
      <xdr:row>85</xdr:row>
      <xdr:rowOff>81280</xdr:rowOff>
    </xdr:to>
    <xdr:sp macro="" textlink="">
      <xdr:nvSpPr>
        <xdr:cNvPr id="559" name="フローチャート: 判断 558">
          <a:extLst>
            <a:ext uri="{FF2B5EF4-FFF2-40B4-BE49-F238E27FC236}">
              <a16:creationId xmlns:a16="http://schemas.microsoft.com/office/drawing/2014/main" id="{5AC08865-95CC-4528-B353-8DCD568D1216}"/>
            </a:ext>
          </a:extLst>
        </xdr:cNvPr>
        <xdr:cNvSpPr/>
      </xdr:nvSpPr>
      <xdr:spPr>
        <a:xfrm>
          <a:off x="20383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560" name="フローチャート: 判断 559">
          <a:extLst>
            <a:ext uri="{FF2B5EF4-FFF2-40B4-BE49-F238E27FC236}">
              <a16:creationId xmlns:a16="http://schemas.microsoft.com/office/drawing/2014/main" id="{E5BB8F40-4878-4C88-8012-AC60DBE3CD16}"/>
            </a:ext>
          </a:extLst>
        </xdr:cNvPr>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561" name="フローチャート: 判断 560">
          <a:extLst>
            <a:ext uri="{FF2B5EF4-FFF2-40B4-BE49-F238E27FC236}">
              <a16:creationId xmlns:a16="http://schemas.microsoft.com/office/drawing/2014/main" id="{F7296812-5535-4782-AF6C-EB558DD82CA6}"/>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F31BB64-104B-45BD-ABA4-2D19E06349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240614D-031F-4E3C-BB98-37981E982A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4875DBD-4303-42B8-BE57-A42D135765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E2EBF8F6-B26F-4208-A3C1-39A50B35AB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26F03741-2B45-4B7B-8042-68EB2B1C08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8255</xdr:rowOff>
    </xdr:from>
    <xdr:to>
      <xdr:col>116</xdr:col>
      <xdr:colOff>114300</xdr:colOff>
      <xdr:row>86</xdr:row>
      <xdr:rowOff>109855</xdr:rowOff>
    </xdr:to>
    <xdr:sp macro="" textlink="">
      <xdr:nvSpPr>
        <xdr:cNvPr id="567" name="楕円 566">
          <a:extLst>
            <a:ext uri="{FF2B5EF4-FFF2-40B4-BE49-F238E27FC236}">
              <a16:creationId xmlns:a16="http://schemas.microsoft.com/office/drawing/2014/main" id="{301107B4-54FA-4DD8-B24E-975BD06A6504}"/>
            </a:ext>
          </a:extLst>
        </xdr:cNvPr>
        <xdr:cNvSpPr/>
      </xdr:nvSpPr>
      <xdr:spPr>
        <a:xfrm>
          <a:off x="22110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94632</xdr:rowOff>
    </xdr:from>
    <xdr:ext cx="469744" cy="259045"/>
    <xdr:sp macro="" textlink="">
      <xdr:nvSpPr>
        <xdr:cNvPr id="568" name="【消防施設】&#10;一人当たり面積該当値テキスト">
          <a:extLst>
            <a:ext uri="{FF2B5EF4-FFF2-40B4-BE49-F238E27FC236}">
              <a16:creationId xmlns:a16="http://schemas.microsoft.com/office/drawing/2014/main" id="{9A394804-8062-4CBA-BCCD-771CDA8D8D75}"/>
            </a:ext>
          </a:extLst>
        </xdr:cNvPr>
        <xdr:cNvSpPr txBox="1"/>
      </xdr:nvSpPr>
      <xdr:spPr>
        <a:xfrm>
          <a:off x="22199600" y="1466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569" name="楕円 568">
          <a:extLst>
            <a:ext uri="{FF2B5EF4-FFF2-40B4-BE49-F238E27FC236}">
              <a16:creationId xmlns:a16="http://schemas.microsoft.com/office/drawing/2014/main" id="{C1B01B46-9098-4056-9A54-C3E3D79776E8}"/>
            </a:ext>
          </a:extLst>
        </xdr:cNvPr>
        <xdr:cNvSpPr/>
      </xdr:nvSpPr>
      <xdr:spPr>
        <a:xfrm>
          <a:off x="21272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59055</xdr:rowOff>
    </xdr:from>
    <xdr:to>
      <xdr:col>116</xdr:col>
      <xdr:colOff>63500</xdr:colOff>
      <xdr:row>86</xdr:row>
      <xdr:rowOff>59055</xdr:rowOff>
    </xdr:to>
    <xdr:cxnSp macro="">
      <xdr:nvCxnSpPr>
        <xdr:cNvPr id="570" name="直線コネクタ 569">
          <a:extLst>
            <a:ext uri="{FF2B5EF4-FFF2-40B4-BE49-F238E27FC236}">
              <a16:creationId xmlns:a16="http://schemas.microsoft.com/office/drawing/2014/main" id="{25CEF6C2-D67B-4CD4-AA96-D01840A389D1}"/>
            </a:ext>
          </a:extLst>
        </xdr:cNvPr>
        <xdr:cNvCxnSpPr/>
      </xdr:nvCxnSpPr>
      <xdr:spPr>
        <a:xfrm>
          <a:off x="21323300" y="1480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571" name="楕円 570">
          <a:extLst>
            <a:ext uri="{FF2B5EF4-FFF2-40B4-BE49-F238E27FC236}">
              <a16:creationId xmlns:a16="http://schemas.microsoft.com/office/drawing/2014/main" id="{C1F8192D-763D-4F3F-8132-D8BB26A335EF}"/>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60961</xdr:rowOff>
    </xdr:to>
    <xdr:cxnSp macro="">
      <xdr:nvCxnSpPr>
        <xdr:cNvPr id="572" name="直線コネクタ 571">
          <a:extLst>
            <a:ext uri="{FF2B5EF4-FFF2-40B4-BE49-F238E27FC236}">
              <a16:creationId xmlns:a16="http://schemas.microsoft.com/office/drawing/2014/main" id="{07F6A8B9-BCDD-4373-B134-3F11F5ED9233}"/>
            </a:ext>
          </a:extLst>
        </xdr:cNvPr>
        <xdr:cNvCxnSpPr/>
      </xdr:nvCxnSpPr>
      <xdr:spPr>
        <a:xfrm flipV="1">
          <a:off x="20434300" y="148037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573" name="n_1aveValue【消防施設】&#10;一人当たり面積">
          <a:extLst>
            <a:ext uri="{FF2B5EF4-FFF2-40B4-BE49-F238E27FC236}">
              <a16:creationId xmlns:a16="http://schemas.microsoft.com/office/drawing/2014/main" id="{82F1B5BD-CB69-4954-A6CF-2B1B3067768B}"/>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97807</xdr:rowOff>
    </xdr:from>
    <xdr:ext cx="469744" cy="259045"/>
    <xdr:sp macro="" textlink="">
      <xdr:nvSpPr>
        <xdr:cNvPr id="574" name="n_2aveValue【消防施設】&#10;一人当たり面積">
          <a:extLst>
            <a:ext uri="{FF2B5EF4-FFF2-40B4-BE49-F238E27FC236}">
              <a16:creationId xmlns:a16="http://schemas.microsoft.com/office/drawing/2014/main" id="{ECC4D8C6-030A-4D0C-8C42-5CCE4D5DD1BA}"/>
            </a:ext>
          </a:extLst>
        </xdr:cNvPr>
        <xdr:cNvSpPr txBox="1"/>
      </xdr:nvSpPr>
      <xdr:spPr>
        <a:xfrm>
          <a:off x="20199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105427</xdr:rowOff>
    </xdr:from>
    <xdr:ext cx="469744" cy="259045"/>
    <xdr:sp macro="" textlink="">
      <xdr:nvSpPr>
        <xdr:cNvPr id="575" name="n_3aveValue【消防施設】&#10;一人当たり面積">
          <a:extLst>
            <a:ext uri="{FF2B5EF4-FFF2-40B4-BE49-F238E27FC236}">
              <a16:creationId xmlns:a16="http://schemas.microsoft.com/office/drawing/2014/main" id="{456B0786-0414-496B-B199-745583238F7F}"/>
            </a:ext>
          </a:extLst>
        </xdr:cNvPr>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576" name="n_4aveValue【消防施設】&#10;一人当たり面積">
          <a:extLst>
            <a:ext uri="{FF2B5EF4-FFF2-40B4-BE49-F238E27FC236}">
              <a16:creationId xmlns:a16="http://schemas.microsoft.com/office/drawing/2014/main" id="{03CC4169-4F4E-4C41-893D-4CEA03B7239F}"/>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100982</xdr:rowOff>
    </xdr:from>
    <xdr:ext cx="469744" cy="259045"/>
    <xdr:sp macro="" textlink="">
      <xdr:nvSpPr>
        <xdr:cNvPr id="577" name="n_1mainValue【消防施設】&#10;一人当たり面積">
          <a:extLst>
            <a:ext uri="{FF2B5EF4-FFF2-40B4-BE49-F238E27FC236}">
              <a16:creationId xmlns:a16="http://schemas.microsoft.com/office/drawing/2014/main" id="{8EBAE5E3-8F2F-4E66-80B6-27119333CFB4}"/>
            </a:ext>
          </a:extLst>
        </xdr:cNvPr>
        <xdr:cNvSpPr txBox="1"/>
      </xdr:nvSpPr>
      <xdr:spPr>
        <a:xfrm>
          <a:off x="210757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578" name="n_2mainValue【消防施設】&#10;一人当たり面積">
          <a:extLst>
            <a:ext uri="{FF2B5EF4-FFF2-40B4-BE49-F238E27FC236}">
              <a16:creationId xmlns:a16="http://schemas.microsoft.com/office/drawing/2014/main" id="{2634214B-0D3A-45D8-AC0A-93A1A26143BD}"/>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E289FB94-6A05-45F9-9F8E-FFD349F284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69B16272-3F85-49B3-938E-BE39523862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C1411401-2C53-4F80-A558-B5EA5D636A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29A30474-E118-4D0C-9F90-1B22961988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DC6A078E-2F9C-4E77-8C3B-10BCAFAEDF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CC30B5B0-B6D4-4B04-AB49-55CEFCFBB5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17272C9D-5B2F-486A-8FC9-F8E1E98418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EC4D83C1-93A2-4BAC-A346-A9040C4C4D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1DDC2BBE-E9E5-4F15-8F59-07D37EE7B8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78E59BA1-2D82-478B-B60D-796326D8A6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9" name="テキスト ボックス 588">
          <a:extLst>
            <a:ext uri="{FF2B5EF4-FFF2-40B4-BE49-F238E27FC236}">
              <a16:creationId xmlns:a16="http://schemas.microsoft.com/office/drawing/2014/main" id="{A572FC64-69F4-441A-AD6B-34495AA07D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a:extLst>
            <a:ext uri="{FF2B5EF4-FFF2-40B4-BE49-F238E27FC236}">
              <a16:creationId xmlns:a16="http://schemas.microsoft.com/office/drawing/2014/main" id="{BDB14075-EFBA-4943-A12E-257B1FC4F1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1" name="テキスト ボックス 590">
          <a:extLst>
            <a:ext uri="{FF2B5EF4-FFF2-40B4-BE49-F238E27FC236}">
              <a16:creationId xmlns:a16="http://schemas.microsoft.com/office/drawing/2014/main" id="{85DB1601-A6E6-46FA-8FB1-8185D7BC2E7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a:extLst>
            <a:ext uri="{FF2B5EF4-FFF2-40B4-BE49-F238E27FC236}">
              <a16:creationId xmlns:a16="http://schemas.microsoft.com/office/drawing/2014/main" id="{6DB8F715-4C3B-4268-BF41-23E61D6DD21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a:extLst>
            <a:ext uri="{FF2B5EF4-FFF2-40B4-BE49-F238E27FC236}">
              <a16:creationId xmlns:a16="http://schemas.microsoft.com/office/drawing/2014/main" id="{542549C5-C22B-428C-8F65-2FECC9022B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a:extLst>
            <a:ext uri="{FF2B5EF4-FFF2-40B4-BE49-F238E27FC236}">
              <a16:creationId xmlns:a16="http://schemas.microsoft.com/office/drawing/2014/main" id="{FE22F82A-0B85-4D25-814A-4C6571E121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a:extLst>
            <a:ext uri="{FF2B5EF4-FFF2-40B4-BE49-F238E27FC236}">
              <a16:creationId xmlns:a16="http://schemas.microsoft.com/office/drawing/2014/main" id="{74B59AD5-8885-4450-99CC-CACAF171C1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a:extLst>
            <a:ext uri="{FF2B5EF4-FFF2-40B4-BE49-F238E27FC236}">
              <a16:creationId xmlns:a16="http://schemas.microsoft.com/office/drawing/2014/main" id="{CD396E44-E01A-499C-B0FA-8C283B2FED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a:extLst>
            <a:ext uri="{FF2B5EF4-FFF2-40B4-BE49-F238E27FC236}">
              <a16:creationId xmlns:a16="http://schemas.microsoft.com/office/drawing/2014/main" id="{28E3F07A-6138-4ADE-846B-78A088E3F87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a:extLst>
            <a:ext uri="{FF2B5EF4-FFF2-40B4-BE49-F238E27FC236}">
              <a16:creationId xmlns:a16="http://schemas.microsoft.com/office/drawing/2014/main" id="{21B22FC8-CCB4-40DC-81BD-89B8045E3E5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a:extLst>
            <a:ext uri="{FF2B5EF4-FFF2-40B4-BE49-F238E27FC236}">
              <a16:creationId xmlns:a16="http://schemas.microsoft.com/office/drawing/2014/main" id="{E72F41F7-E9BC-46CF-AB01-52F853BB992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a:extLst>
            <a:ext uri="{FF2B5EF4-FFF2-40B4-BE49-F238E27FC236}">
              <a16:creationId xmlns:a16="http://schemas.microsoft.com/office/drawing/2014/main" id="{468BEFF7-69E3-43CC-AE3B-9AD7735C8BC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1" name="テキスト ボックス 600">
          <a:extLst>
            <a:ext uri="{FF2B5EF4-FFF2-40B4-BE49-F238E27FC236}">
              <a16:creationId xmlns:a16="http://schemas.microsoft.com/office/drawing/2014/main" id="{A530E598-2086-4B04-A675-40C00FE4AA3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a:extLst>
            <a:ext uri="{FF2B5EF4-FFF2-40B4-BE49-F238E27FC236}">
              <a16:creationId xmlns:a16="http://schemas.microsoft.com/office/drawing/2014/main" id="{2D037629-61AA-4F06-A5B0-BF47D26EB8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庁舎】&#10;有形固定資産減価償却率グラフ枠">
          <a:extLst>
            <a:ext uri="{FF2B5EF4-FFF2-40B4-BE49-F238E27FC236}">
              <a16:creationId xmlns:a16="http://schemas.microsoft.com/office/drawing/2014/main" id="{CCA43906-1B23-481E-90D9-0460BFF3B4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04" name="直線コネクタ 603">
          <a:extLst>
            <a:ext uri="{FF2B5EF4-FFF2-40B4-BE49-F238E27FC236}">
              <a16:creationId xmlns:a16="http://schemas.microsoft.com/office/drawing/2014/main" id="{1FC17373-0389-4213-AC8F-2A795D98E953}"/>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05" name="【庁舎】&#10;有形固定資産減価償却率最小値テキスト">
          <a:extLst>
            <a:ext uri="{FF2B5EF4-FFF2-40B4-BE49-F238E27FC236}">
              <a16:creationId xmlns:a16="http://schemas.microsoft.com/office/drawing/2014/main" id="{0BCC52FD-51E6-4B01-9726-A1BB55BCE21B}"/>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06" name="直線コネクタ 605">
          <a:extLst>
            <a:ext uri="{FF2B5EF4-FFF2-40B4-BE49-F238E27FC236}">
              <a16:creationId xmlns:a16="http://schemas.microsoft.com/office/drawing/2014/main" id="{E09BA8CE-95AE-40F8-912F-12DE3DDE4CF2}"/>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07" name="【庁舎】&#10;有形固定資産減価償却率最大値テキスト">
          <a:extLst>
            <a:ext uri="{FF2B5EF4-FFF2-40B4-BE49-F238E27FC236}">
              <a16:creationId xmlns:a16="http://schemas.microsoft.com/office/drawing/2014/main" id="{DBDA7280-F340-4422-A224-17D78F781A9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8" name="直線コネクタ 607">
          <a:extLst>
            <a:ext uri="{FF2B5EF4-FFF2-40B4-BE49-F238E27FC236}">
              <a16:creationId xmlns:a16="http://schemas.microsoft.com/office/drawing/2014/main" id="{6E48D60F-01A8-41CF-B0D1-97634D2F293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09" name="【庁舎】&#10;有形固定資産減価償却率平均値テキスト">
          <a:extLst>
            <a:ext uri="{FF2B5EF4-FFF2-40B4-BE49-F238E27FC236}">
              <a16:creationId xmlns:a16="http://schemas.microsoft.com/office/drawing/2014/main" id="{B9D337F2-88C1-498C-874F-9E740D56C4BA}"/>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10" name="フローチャート: 判断 609">
          <a:extLst>
            <a:ext uri="{FF2B5EF4-FFF2-40B4-BE49-F238E27FC236}">
              <a16:creationId xmlns:a16="http://schemas.microsoft.com/office/drawing/2014/main" id="{24CDE2D9-D01F-4C3B-8296-9B404D8A88DF}"/>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11" name="フローチャート: 判断 610">
          <a:extLst>
            <a:ext uri="{FF2B5EF4-FFF2-40B4-BE49-F238E27FC236}">
              <a16:creationId xmlns:a16="http://schemas.microsoft.com/office/drawing/2014/main" id="{F02A9E60-EF1D-42FC-AB15-869759310CC2}"/>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12" name="フローチャート: 判断 611">
          <a:extLst>
            <a:ext uri="{FF2B5EF4-FFF2-40B4-BE49-F238E27FC236}">
              <a16:creationId xmlns:a16="http://schemas.microsoft.com/office/drawing/2014/main" id="{E46400D4-5127-46E9-9D13-2B39552FA20E}"/>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13" name="フローチャート: 判断 612">
          <a:extLst>
            <a:ext uri="{FF2B5EF4-FFF2-40B4-BE49-F238E27FC236}">
              <a16:creationId xmlns:a16="http://schemas.microsoft.com/office/drawing/2014/main" id="{E4ACBD80-BE30-4111-9B43-A6EFC0E98BBD}"/>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14" name="フローチャート: 判断 613">
          <a:extLst>
            <a:ext uri="{FF2B5EF4-FFF2-40B4-BE49-F238E27FC236}">
              <a16:creationId xmlns:a16="http://schemas.microsoft.com/office/drawing/2014/main" id="{A1C30D54-9219-4E3C-B5DE-0A6E01C1A7FD}"/>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341474AA-6DC3-4390-9582-3F0921611C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38E9DD2-A667-41E5-A98B-C8F0943C90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3B6AB091-C753-4FB1-9A85-F85C7BC8D3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BEE2C1A5-338C-41E7-97B9-C1B1E72611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CD220A5B-35F8-4F10-B6C8-DE54B19711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620" name="楕円 619">
          <a:extLst>
            <a:ext uri="{FF2B5EF4-FFF2-40B4-BE49-F238E27FC236}">
              <a16:creationId xmlns:a16="http://schemas.microsoft.com/office/drawing/2014/main" id="{11400712-01C4-4D4D-B7BC-9852BBE90A50}"/>
            </a:ext>
          </a:extLst>
        </xdr:cNvPr>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621" name="【庁舎】&#10;有形固定資産減価償却率該当値テキスト">
          <a:extLst>
            <a:ext uri="{FF2B5EF4-FFF2-40B4-BE49-F238E27FC236}">
              <a16:creationId xmlns:a16="http://schemas.microsoft.com/office/drawing/2014/main" id="{163D988E-6007-4451-B07A-A314EE930047}"/>
            </a:ext>
          </a:extLst>
        </xdr:cNvPr>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622" name="楕円 621">
          <a:extLst>
            <a:ext uri="{FF2B5EF4-FFF2-40B4-BE49-F238E27FC236}">
              <a16:creationId xmlns:a16="http://schemas.microsoft.com/office/drawing/2014/main" id="{DCF37504-5EEE-4246-96D3-01DD27AA643A}"/>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35379</xdr:rowOff>
    </xdr:to>
    <xdr:cxnSp macro="">
      <xdr:nvCxnSpPr>
        <xdr:cNvPr id="623" name="直線コネクタ 622">
          <a:extLst>
            <a:ext uri="{FF2B5EF4-FFF2-40B4-BE49-F238E27FC236}">
              <a16:creationId xmlns:a16="http://schemas.microsoft.com/office/drawing/2014/main" id="{FEDE7B02-39B1-417E-B183-417925E90CE8}"/>
            </a:ext>
          </a:extLst>
        </xdr:cNvPr>
        <xdr:cNvCxnSpPr/>
      </xdr:nvCxnSpPr>
      <xdr:spPr>
        <a:xfrm>
          <a:off x="15481300" y="1818621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624" name="楕円 623">
          <a:extLst>
            <a:ext uri="{FF2B5EF4-FFF2-40B4-BE49-F238E27FC236}">
              <a16:creationId xmlns:a16="http://schemas.microsoft.com/office/drawing/2014/main" id="{79598ACE-3A5C-4305-8638-16EE4F37869B}"/>
            </a:ext>
          </a:extLst>
        </xdr:cNvPr>
        <xdr:cNvSpPr/>
      </xdr:nvSpPr>
      <xdr:spPr>
        <a:xfrm>
          <a:off x="14541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161108</xdr:rowOff>
    </xdr:from>
    <xdr:to>
      <xdr:col>81</xdr:col>
      <xdr:colOff>50800</xdr:colOff>
      <xdr:row>106</xdr:row>
      <xdr:rowOff>12519</xdr:rowOff>
    </xdr:to>
    <xdr:cxnSp macro="">
      <xdr:nvCxnSpPr>
        <xdr:cNvPr id="625" name="直線コネクタ 624">
          <a:extLst>
            <a:ext uri="{FF2B5EF4-FFF2-40B4-BE49-F238E27FC236}">
              <a16:creationId xmlns:a16="http://schemas.microsoft.com/office/drawing/2014/main" id="{048522DD-A162-4953-A48E-708E2CC12BA1}"/>
            </a:ext>
          </a:extLst>
        </xdr:cNvPr>
        <xdr:cNvCxnSpPr/>
      </xdr:nvCxnSpPr>
      <xdr:spPr>
        <a:xfrm>
          <a:off x="14592300" y="181633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26" name="n_1aveValue【庁舎】&#10;有形固定資産減価償却率">
          <a:extLst>
            <a:ext uri="{FF2B5EF4-FFF2-40B4-BE49-F238E27FC236}">
              <a16:creationId xmlns:a16="http://schemas.microsoft.com/office/drawing/2014/main" id="{A4A6289F-CB23-40EB-8C12-C0A9B63AD070}"/>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27" name="n_2aveValue【庁舎】&#10;有形固定資産減価償却率">
          <a:extLst>
            <a:ext uri="{FF2B5EF4-FFF2-40B4-BE49-F238E27FC236}">
              <a16:creationId xmlns:a16="http://schemas.microsoft.com/office/drawing/2014/main" id="{A25BE25E-70BF-4B8D-8C5A-516908139FB7}"/>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28" name="n_3aveValue【庁舎】&#10;有形固定資産減価償却率">
          <a:extLst>
            <a:ext uri="{FF2B5EF4-FFF2-40B4-BE49-F238E27FC236}">
              <a16:creationId xmlns:a16="http://schemas.microsoft.com/office/drawing/2014/main" id="{52903D68-7F0C-485A-8878-B265C4D56AD8}"/>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29" name="n_4aveValue【庁舎】&#10;有形固定資産減価償却率">
          <a:extLst>
            <a:ext uri="{FF2B5EF4-FFF2-40B4-BE49-F238E27FC236}">
              <a16:creationId xmlns:a16="http://schemas.microsoft.com/office/drawing/2014/main" id="{6D2811AB-B2DC-4C4E-9CBF-D782472BD080}"/>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630" name="n_1mainValue【庁舎】&#10;有形固定資産減価償却率">
          <a:extLst>
            <a:ext uri="{FF2B5EF4-FFF2-40B4-BE49-F238E27FC236}">
              <a16:creationId xmlns:a16="http://schemas.microsoft.com/office/drawing/2014/main" id="{D5A32345-55C2-44D2-96FB-2FB85F2E5192}"/>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31585</xdr:rowOff>
    </xdr:from>
    <xdr:ext cx="405111" cy="259045"/>
    <xdr:sp macro="" textlink="">
      <xdr:nvSpPr>
        <xdr:cNvPr id="631" name="n_2mainValue【庁舎】&#10;有形固定資産減価償却率">
          <a:extLst>
            <a:ext uri="{FF2B5EF4-FFF2-40B4-BE49-F238E27FC236}">
              <a16:creationId xmlns:a16="http://schemas.microsoft.com/office/drawing/2014/main" id="{54339B58-CB69-4666-8F1B-726A70878806}"/>
            </a:ext>
          </a:extLst>
        </xdr:cNvPr>
        <xdr:cNvSpPr txBox="1"/>
      </xdr:nvSpPr>
      <xdr:spPr>
        <a:xfrm>
          <a:off x="14389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a:extLst>
            <a:ext uri="{FF2B5EF4-FFF2-40B4-BE49-F238E27FC236}">
              <a16:creationId xmlns:a16="http://schemas.microsoft.com/office/drawing/2014/main" id="{765F7618-54D1-4B73-9901-91291036CB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a:extLst>
            <a:ext uri="{FF2B5EF4-FFF2-40B4-BE49-F238E27FC236}">
              <a16:creationId xmlns:a16="http://schemas.microsoft.com/office/drawing/2014/main" id="{AE236002-BE37-45EA-82D4-0F2BEFA567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a:extLst>
            <a:ext uri="{FF2B5EF4-FFF2-40B4-BE49-F238E27FC236}">
              <a16:creationId xmlns:a16="http://schemas.microsoft.com/office/drawing/2014/main" id="{3D8DC0DB-9889-4163-AD59-CAE018239C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a:extLst>
            <a:ext uri="{FF2B5EF4-FFF2-40B4-BE49-F238E27FC236}">
              <a16:creationId xmlns:a16="http://schemas.microsoft.com/office/drawing/2014/main" id="{AC8A91AA-490C-4C07-816B-50656E64A2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a:extLst>
            <a:ext uri="{FF2B5EF4-FFF2-40B4-BE49-F238E27FC236}">
              <a16:creationId xmlns:a16="http://schemas.microsoft.com/office/drawing/2014/main" id="{D20F968D-3B03-4DCC-B040-4167189566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a:extLst>
            <a:ext uri="{FF2B5EF4-FFF2-40B4-BE49-F238E27FC236}">
              <a16:creationId xmlns:a16="http://schemas.microsoft.com/office/drawing/2014/main" id="{23857C20-9831-4C86-97C5-2D3A3AE5C2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a:extLst>
            <a:ext uri="{FF2B5EF4-FFF2-40B4-BE49-F238E27FC236}">
              <a16:creationId xmlns:a16="http://schemas.microsoft.com/office/drawing/2014/main" id="{D5FDF0E6-B4E8-4879-9A0A-7AD0AF7779F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DE067800-396C-4238-B3DB-306ABD913B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a:extLst>
            <a:ext uri="{FF2B5EF4-FFF2-40B4-BE49-F238E27FC236}">
              <a16:creationId xmlns:a16="http://schemas.microsoft.com/office/drawing/2014/main" id="{5B4EA91E-C35E-458D-BDD7-1DD5D29542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a:extLst>
            <a:ext uri="{FF2B5EF4-FFF2-40B4-BE49-F238E27FC236}">
              <a16:creationId xmlns:a16="http://schemas.microsoft.com/office/drawing/2014/main" id="{3E0BD09E-6550-4B70-9D48-D9A572012B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2" name="直線コネクタ 641">
          <a:extLst>
            <a:ext uri="{FF2B5EF4-FFF2-40B4-BE49-F238E27FC236}">
              <a16:creationId xmlns:a16="http://schemas.microsoft.com/office/drawing/2014/main" id="{2A491F3B-9156-42FA-AE39-3E97AA8659F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3" name="テキスト ボックス 642">
          <a:extLst>
            <a:ext uri="{FF2B5EF4-FFF2-40B4-BE49-F238E27FC236}">
              <a16:creationId xmlns:a16="http://schemas.microsoft.com/office/drawing/2014/main" id="{3C3641BE-2203-48CA-8C76-70BE0723EF1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4" name="直線コネクタ 643">
          <a:extLst>
            <a:ext uri="{FF2B5EF4-FFF2-40B4-BE49-F238E27FC236}">
              <a16:creationId xmlns:a16="http://schemas.microsoft.com/office/drawing/2014/main" id="{A6C245A5-1647-4B24-9B05-BA3FBA0A627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5" name="テキスト ボックス 644">
          <a:extLst>
            <a:ext uri="{FF2B5EF4-FFF2-40B4-BE49-F238E27FC236}">
              <a16:creationId xmlns:a16="http://schemas.microsoft.com/office/drawing/2014/main" id="{F1F136F9-36C0-4E2A-8B88-5A449486D5D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6" name="直線コネクタ 645">
          <a:extLst>
            <a:ext uri="{FF2B5EF4-FFF2-40B4-BE49-F238E27FC236}">
              <a16:creationId xmlns:a16="http://schemas.microsoft.com/office/drawing/2014/main" id="{72062FC1-953A-434B-A474-35302F881EB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7" name="テキスト ボックス 646">
          <a:extLst>
            <a:ext uri="{FF2B5EF4-FFF2-40B4-BE49-F238E27FC236}">
              <a16:creationId xmlns:a16="http://schemas.microsoft.com/office/drawing/2014/main" id="{842714C7-7483-4B74-A527-13AF8220BF3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8" name="直線コネクタ 647">
          <a:extLst>
            <a:ext uri="{FF2B5EF4-FFF2-40B4-BE49-F238E27FC236}">
              <a16:creationId xmlns:a16="http://schemas.microsoft.com/office/drawing/2014/main" id="{5D58622F-CA02-4197-858E-916BB015E19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9" name="テキスト ボックス 648">
          <a:extLst>
            <a:ext uri="{FF2B5EF4-FFF2-40B4-BE49-F238E27FC236}">
              <a16:creationId xmlns:a16="http://schemas.microsoft.com/office/drawing/2014/main" id="{1AE1B4B9-E3A0-439C-9F32-A23AD04A1D7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DCE106CD-3108-41D0-8A83-E9C9772B4E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31964487-E1E1-40B0-BBC3-604CFD0B8A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a:extLst>
            <a:ext uri="{FF2B5EF4-FFF2-40B4-BE49-F238E27FC236}">
              <a16:creationId xmlns:a16="http://schemas.microsoft.com/office/drawing/2014/main" id="{EBDD47DE-FE2B-433A-9C3B-B4258A5F8D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53" name="直線コネクタ 652">
          <a:extLst>
            <a:ext uri="{FF2B5EF4-FFF2-40B4-BE49-F238E27FC236}">
              <a16:creationId xmlns:a16="http://schemas.microsoft.com/office/drawing/2014/main" id="{9D0F1C3A-9C50-4A38-8460-AB185253336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54" name="【庁舎】&#10;一人当たり面積最小値テキスト">
          <a:extLst>
            <a:ext uri="{FF2B5EF4-FFF2-40B4-BE49-F238E27FC236}">
              <a16:creationId xmlns:a16="http://schemas.microsoft.com/office/drawing/2014/main" id="{F260B173-8DDF-4EB8-A6C8-9D8B44B187B7}"/>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655" name="直線コネクタ 654">
          <a:extLst>
            <a:ext uri="{FF2B5EF4-FFF2-40B4-BE49-F238E27FC236}">
              <a16:creationId xmlns:a16="http://schemas.microsoft.com/office/drawing/2014/main" id="{5DDB890B-2BDD-4051-A222-C5CCF6B00957}"/>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656" name="【庁舎】&#10;一人当たり面積最大値テキスト">
          <a:extLst>
            <a:ext uri="{FF2B5EF4-FFF2-40B4-BE49-F238E27FC236}">
              <a16:creationId xmlns:a16="http://schemas.microsoft.com/office/drawing/2014/main" id="{BD90CF8E-3B88-4BA8-B1B7-396D35E0BD0A}"/>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657" name="直線コネクタ 656">
          <a:extLst>
            <a:ext uri="{FF2B5EF4-FFF2-40B4-BE49-F238E27FC236}">
              <a16:creationId xmlns:a16="http://schemas.microsoft.com/office/drawing/2014/main" id="{A764C2F8-A805-4FDB-8AA9-E27EB9858213}"/>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658" name="【庁舎】&#10;一人当たり面積平均値テキスト">
          <a:extLst>
            <a:ext uri="{FF2B5EF4-FFF2-40B4-BE49-F238E27FC236}">
              <a16:creationId xmlns:a16="http://schemas.microsoft.com/office/drawing/2014/main" id="{5F42E87D-E6FD-4917-9BD8-6489D8CB884F}"/>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659" name="フローチャート: 判断 658">
          <a:extLst>
            <a:ext uri="{FF2B5EF4-FFF2-40B4-BE49-F238E27FC236}">
              <a16:creationId xmlns:a16="http://schemas.microsoft.com/office/drawing/2014/main" id="{3CC7AF67-E158-475C-A1D9-2867B59F0107}"/>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11227</xdr:rowOff>
    </xdr:from>
    <xdr:to>
      <xdr:col>112</xdr:col>
      <xdr:colOff>38100</xdr:colOff>
      <xdr:row>107</xdr:row>
      <xdr:rowOff>112827</xdr:rowOff>
    </xdr:to>
    <xdr:sp macro="" textlink="">
      <xdr:nvSpPr>
        <xdr:cNvPr id="660" name="フローチャート: 判断 659">
          <a:extLst>
            <a:ext uri="{FF2B5EF4-FFF2-40B4-BE49-F238E27FC236}">
              <a16:creationId xmlns:a16="http://schemas.microsoft.com/office/drawing/2014/main" id="{734BA1B6-64EF-4DD4-BD1C-CBD705AC4F5F}"/>
            </a:ext>
          </a:extLst>
        </xdr:cNvPr>
        <xdr:cNvSpPr/>
      </xdr:nvSpPr>
      <xdr:spPr>
        <a:xfrm>
          <a:off x="21272500" y="183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12598</xdr:rowOff>
    </xdr:from>
    <xdr:to>
      <xdr:col>107</xdr:col>
      <xdr:colOff>101600</xdr:colOff>
      <xdr:row>107</xdr:row>
      <xdr:rowOff>114198</xdr:rowOff>
    </xdr:to>
    <xdr:sp macro="" textlink="">
      <xdr:nvSpPr>
        <xdr:cNvPr id="661" name="フローチャート: 判断 660">
          <a:extLst>
            <a:ext uri="{FF2B5EF4-FFF2-40B4-BE49-F238E27FC236}">
              <a16:creationId xmlns:a16="http://schemas.microsoft.com/office/drawing/2014/main" id="{6FD5B10E-F4FB-4B0E-BDC8-880F701CF8D1}"/>
            </a:ext>
          </a:extLst>
        </xdr:cNvPr>
        <xdr:cNvSpPr/>
      </xdr:nvSpPr>
      <xdr:spPr>
        <a:xfrm>
          <a:off x="20383500" y="183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13055</xdr:rowOff>
    </xdr:from>
    <xdr:to>
      <xdr:col>102</xdr:col>
      <xdr:colOff>165100</xdr:colOff>
      <xdr:row>107</xdr:row>
      <xdr:rowOff>114655</xdr:rowOff>
    </xdr:to>
    <xdr:sp macro="" textlink="">
      <xdr:nvSpPr>
        <xdr:cNvPr id="662" name="フローチャート: 判断 661">
          <a:extLst>
            <a:ext uri="{FF2B5EF4-FFF2-40B4-BE49-F238E27FC236}">
              <a16:creationId xmlns:a16="http://schemas.microsoft.com/office/drawing/2014/main" id="{17DEDBEF-CB67-4DEB-987C-F4BBD15DF7BC}"/>
            </a:ext>
          </a:extLst>
        </xdr:cNvPr>
        <xdr:cNvSpPr/>
      </xdr:nvSpPr>
      <xdr:spPr>
        <a:xfrm>
          <a:off x="19494500" y="183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25857</xdr:rowOff>
    </xdr:from>
    <xdr:to>
      <xdr:col>98</xdr:col>
      <xdr:colOff>38100</xdr:colOff>
      <xdr:row>107</xdr:row>
      <xdr:rowOff>127457</xdr:rowOff>
    </xdr:to>
    <xdr:sp macro="" textlink="">
      <xdr:nvSpPr>
        <xdr:cNvPr id="663" name="フローチャート: 判断 662">
          <a:extLst>
            <a:ext uri="{FF2B5EF4-FFF2-40B4-BE49-F238E27FC236}">
              <a16:creationId xmlns:a16="http://schemas.microsoft.com/office/drawing/2014/main" id="{EFF785DA-98F6-4D3A-8FE9-2BEB9C334B1D}"/>
            </a:ext>
          </a:extLst>
        </xdr:cNvPr>
        <xdr:cNvSpPr/>
      </xdr:nvSpPr>
      <xdr:spPr>
        <a:xfrm>
          <a:off x="18605500" y="183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44168FEA-D4DB-4254-9266-61CD8CF060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6DA7F91-53FC-4F87-8DF2-7E9E98FB7F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C6B474D8-CE78-4FC7-87A9-11BF83DE3B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E419C4E6-7B68-46A9-B605-E16A72582A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2038A666-691A-43C1-8C5A-7EC2BBEE0C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73864</xdr:rowOff>
    </xdr:from>
    <xdr:to>
      <xdr:col>116</xdr:col>
      <xdr:colOff>114300</xdr:colOff>
      <xdr:row>108</xdr:row>
      <xdr:rowOff>4014</xdr:rowOff>
    </xdr:to>
    <xdr:sp macro="" textlink="">
      <xdr:nvSpPr>
        <xdr:cNvPr id="669" name="楕円 668">
          <a:extLst>
            <a:ext uri="{FF2B5EF4-FFF2-40B4-BE49-F238E27FC236}">
              <a16:creationId xmlns:a16="http://schemas.microsoft.com/office/drawing/2014/main" id="{E84465AF-6D12-4C21-8E3D-F03B0FA8A4BE}"/>
            </a:ext>
          </a:extLst>
        </xdr:cNvPr>
        <xdr:cNvSpPr/>
      </xdr:nvSpPr>
      <xdr:spPr>
        <a:xfrm>
          <a:off x="22110700" y="184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160241</xdr:rowOff>
    </xdr:from>
    <xdr:ext cx="469744" cy="259045"/>
    <xdr:sp macro="" textlink="">
      <xdr:nvSpPr>
        <xdr:cNvPr id="670" name="【庁舎】&#10;一人当たり面積該当値テキスト">
          <a:extLst>
            <a:ext uri="{FF2B5EF4-FFF2-40B4-BE49-F238E27FC236}">
              <a16:creationId xmlns:a16="http://schemas.microsoft.com/office/drawing/2014/main" id="{AFA81D56-E051-48C7-8AC3-A8700F20B35C}"/>
            </a:ext>
          </a:extLst>
        </xdr:cNvPr>
        <xdr:cNvSpPr txBox="1"/>
      </xdr:nvSpPr>
      <xdr:spPr>
        <a:xfrm>
          <a:off x="22199600" y="183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75234</xdr:rowOff>
    </xdr:from>
    <xdr:to>
      <xdr:col>112</xdr:col>
      <xdr:colOff>38100</xdr:colOff>
      <xdr:row>108</xdr:row>
      <xdr:rowOff>5384</xdr:rowOff>
    </xdr:to>
    <xdr:sp macro="" textlink="">
      <xdr:nvSpPr>
        <xdr:cNvPr id="671" name="楕円 670">
          <a:extLst>
            <a:ext uri="{FF2B5EF4-FFF2-40B4-BE49-F238E27FC236}">
              <a16:creationId xmlns:a16="http://schemas.microsoft.com/office/drawing/2014/main" id="{0A346DB7-CAF2-4527-B3E8-E0166267DFFD}"/>
            </a:ext>
          </a:extLst>
        </xdr:cNvPr>
        <xdr:cNvSpPr/>
      </xdr:nvSpPr>
      <xdr:spPr>
        <a:xfrm>
          <a:off x="21272500" y="184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124664</xdr:rowOff>
    </xdr:from>
    <xdr:to>
      <xdr:col>116</xdr:col>
      <xdr:colOff>63500</xdr:colOff>
      <xdr:row>107</xdr:row>
      <xdr:rowOff>126034</xdr:rowOff>
    </xdr:to>
    <xdr:cxnSp macro="">
      <xdr:nvCxnSpPr>
        <xdr:cNvPr id="672" name="直線コネクタ 671">
          <a:extLst>
            <a:ext uri="{FF2B5EF4-FFF2-40B4-BE49-F238E27FC236}">
              <a16:creationId xmlns:a16="http://schemas.microsoft.com/office/drawing/2014/main" id="{6A8CC2B2-400F-4D87-9F33-54861EC9E0A4}"/>
            </a:ext>
          </a:extLst>
        </xdr:cNvPr>
        <xdr:cNvCxnSpPr/>
      </xdr:nvCxnSpPr>
      <xdr:spPr>
        <a:xfrm flipV="1">
          <a:off x="21323300" y="18469814"/>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76606</xdr:rowOff>
    </xdr:from>
    <xdr:to>
      <xdr:col>107</xdr:col>
      <xdr:colOff>101600</xdr:colOff>
      <xdr:row>108</xdr:row>
      <xdr:rowOff>6756</xdr:rowOff>
    </xdr:to>
    <xdr:sp macro="" textlink="">
      <xdr:nvSpPr>
        <xdr:cNvPr id="673" name="楕円 672">
          <a:extLst>
            <a:ext uri="{FF2B5EF4-FFF2-40B4-BE49-F238E27FC236}">
              <a16:creationId xmlns:a16="http://schemas.microsoft.com/office/drawing/2014/main" id="{5B5CCC98-70B1-4FB1-8722-52C092242FAA}"/>
            </a:ext>
          </a:extLst>
        </xdr:cNvPr>
        <xdr:cNvSpPr/>
      </xdr:nvSpPr>
      <xdr:spPr>
        <a:xfrm>
          <a:off x="20383500" y="184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126034</xdr:rowOff>
    </xdr:from>
    <xdr:to>
      <xdr:col>111</xdr:col>
      <xdr:colOff>177800</xdr:colOff>
      <xdr:row>107</xdr:row>
      <xdr:rowOff>127406</xdr:rowOff>
    </xdr:to>
    <xdr:cxnSp macro="">
      <xdr:nvCxnSpPr>
        <xdr:cNvPr id="674" name="直線コネクタ 673">
          <a:extLst>
            <a:ext uri="{FF2B5EF4-FFF2-40B4-BE49-F238E27FC236}">
              <a16:creationId xmlns:a16="http://schemas.microsoft.com/office/drawing/2014/main" id="{2F832252-FAF5-4D10-ACA7-18E3A1563BC9}"/>
            </a:ext>
          </a:extLst>
        </xdr:cNvPr>
        <xdr:cNvCxnSpPr/>
      </xdr:nvCxnSpPr>
      <xdr:spPr>
        <a:xfrm flipV="1">
          <a:off x="20434300" y="184711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129354</xdr:rowOff>
    </xdr:from>
    <xdr:ext cx="469744" cy="259045"/>
    <xdr:sp macro="" textlink="">
      <xdr:nvSpPr>
        <xdr:cNvPr id="675" name="n_1aveValue【庁舎】&#10;一人当たり面積">
          <a:extLst>
            <a:ext uri="{FF2B5EF4-FFF2-40B4-BE49-F238E27FC236}">
              <a16:creationId xmlns:a16="http://schemas.microsoft.com/office/drawing/2014/main" id="{E14FC3D7-0E9A-4FB1-910E-D3F3874DBE31}"/>
            </a:ext>
          </a:extLst>
        </xdr:cNvPr>
        <xdr:cNvSpPr txBox="1"/>
      </xdr:nvSpPr>
      <xdr:spPr>
        <a:xfrm>
          <a:off x="21075727" y="181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130725</xdr:rowOff>
    </xdr:from>
    <xdr:ext cx="469744" cy="259045"/>
    <xdr:sp macro="" textlink="">
      <xdr:nvSpPr>
        <xdr:cNvPr id="676" name="n_2aveValue【庁舎】&#10;一人当たり面積">
          <a:extLst>
            <a:ext uri="{FF2B5EF4-FFF2-40B4-BE49-F238E27FC236}">
              <a16:creationId xmlns:a16="http://schemas.microsoft.com/office/drawing/2014/main" id="{1CD780CD-BE3D-4477-9F86-3F93798E6376}"/>
            </a:ext>
          </a:extLst>
        </xdr:cNvPr>
        <xdr:cNvSpPr txBox="1"/>
      </xdr:nvSpPr>
      <xdr:spPr>
        <a:xfrm>
          <a:off x="20199427" y="181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131182</xdr:rowOff>
    </xdr:from>
    <xdr:ext cx="469744" cy="259045"/>
    <xdr:sp macro="" textlink="">
      <xdr:nvSpPr>
        <xdr:cNvPr id="677" name="n_3aveValue【庁舎】&#10;一人当たり面積">
          <a:extLst>
            <a:ext uri="{FF2B5EF4-FFF2-40B4-BE49-F238E27FC236}">
              <a16:creationId xmlns:a16="http://schemas.microsoft.com/office/drawing/2014/main" id="{2DAED72E-789A-4B0A-8E0B-833B3EDF7EAC}"/>
            </a:ext>
          </a:extLst>
        </xdr:cNvPr>
        <xdr:cNvSpPr txBox="1"/>
      </xdr:nvSpPr>
      <xdr:spPr>
        <a:xfrm>
          <a:off x="19310427" y="181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143984</xdr:rowOff>
    </xdr:from>
    <xdr:ext cx="469744" cy="259045"/>
    <xdr:sp macro="" textlink="">
      <xdr:nvSpPr>
        <xdr:cNvPr id="678" name="n_4aveValue【庁舎】&#10;一人当たり面積">
          <a:extLst>
            <a:ext uri="{FF2B5EF4-FFF2-40B4-BE49-F238E27FC236}">
              <a16:creationId xmlns:a16="http://schemas.microsoft.com/office/drawing/2014/main" id="{3C08496A-6EC7-4940-B0A6-1C311C78C3C6}"/>
            </a:ext>
          </a:extLst>
        </xdr:cNvPr>
        <xdr:cNvSpPr txBox="1"/>
      </xdr:nvSpPr>
      <xdr:spPr>
        <a:xfrm>
          <a:off x="18421427" y="1814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167961</xdr:rowOff>
    </xdr:from>
    <xdr:ext cx="469744" cy="259045"/>
    <xdr:sp macro="" textlink="">
      <xdr:nvSpPr>
        <xdr:cNvPr id="679" name="n_1mainValue【庁舎】&#10;一人当たり面積">
          <a:extLst>
            <a:ext uri="{FF2B5EF4-FFF2-40B4-BE49-F238E27FC236}">
              <a16:creationId xmlns:a16="http://schemas.microsoft.com/office/drawing/2014/main" id="{A8177238-2EEE-42BF-B318-9D66EDF9F465}"/>
            </a:ext>
          </a:extLst>
        </xdr:cNvPr>
        <xdr:cNvSpPr txBox="1"/>
      </xdr:nvSpPr>
      <xdr:spPr>
        <a:xfrm>
          <a:off x="21075727" y="185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169333</xdr:rowOff>
    </xdr:from>
    <xdr:ext cx="469744" cy="259045"/>
    <xdr:sp macro="" textlink="">
      <xdr:nvSpPr>
        <xdr:cNvPr id="680" name="n_2mainValue【庁舎】&#10;一人当たり面積">
          <a:extLst>
            <a:ext uri="{FF2B5EF4-FFF2-40B4-BE49-F238E27FC236}">
              <a16:creationId xmlns:a16="http://schemas.microsoft.com/office/drawing/2014/main" id="{1A4812EB-351F-4184-8865-8EC8EF0931D4}"/>
            </a:ext>
          </a:extLst>
        </xdr:cNvPr>
        <xdr:cNvSpPr txBox="1"/>
      </xdr:nvSpPr>
      <xdr:spPr>
        <a:xfrm>
          <a:off x="20199427" y="185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a:extLst>
            <a:ext uri="{FF2B5EF4-FFF2-40B4-BE49-F238E27FC236}">
              <a16:creationId xmlns:a16="http://schemas.microsoft.com/office/drawing/2014/main" id="{E39E8995-98FC-4EE5-B717-1EF1180D76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a:extLst>
            <a:ext uri="{FF2B5EF4-FFF2-40B4-BE49-F238E27FC236}">
              <a16:creationId xmlns:a16="http://schemas.microsoft.com/office/drawing/2014/main" id="{58394F89-62CD-4ADC-9E92-AB4BB76AA1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a:extLst>
            <a:ext uri="{FF2B5EF4-FFF2-40B4-BE49-F238E27FC236}">
              <a16:creationId xmlns:a16="http://schemas.microsoft.com/office/drawing/2014/main" id="{600E7514-377B-4CB0-A52B-3B6AD29AEB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有形固定資産減価償却率は、体育館に関しては類似団体と同程度である</a:t>
          </a:r>
          <a:r>
            <a:rPr kumimoji="1" lang="ja-JP" altLang="en-US" sz="1100">
              <a:solidFill>
                <a:schemeClr val="dk1"/>
              </a:solidFill>
              <a:effectLst/>
              <a:latin typeface="+mn-lt"/>
              <a:ea typeface="+mn-ea"/>
              <a:cs typeface="+mn-cs"/>
            </a:rPr>
            <a:t>。図書館に関しては類似団体を下回っている。</a:t>
          </a:r>
          <a:r>
            <a:rPr kumimoji="1" lang="ja-JP" altLang="ja-JP" sz="1100">
              <a:solidFill>
                <a:schemeClr val="dk1"/>
              </a:solidFill>
              <a:effectLst/>
              <a:latin typeface="+mn-lt"/>
              <a:ea typeface="+mn-ea"/>
              <a:cs typeface="+mn-cs"/>
            </a:rPr>
            <a:t>福祉施設、保健センター、消防施設、庁舎に関しては類似団体を上回っている。</a:t>
          </a:r>
          <a:r>
            <a:rPr kumimoji="1" lang="ja-JP" altLang="en-US" sz="1100">
              <a:solidFill>
                <a:schemeClr val="dk1"/>
              </a:solidFill>
              <a:effectLst/>
              <a:latin typeface="+mn-lt"/>
              <a:ea typeface="+mn-ea"/>
              <a:cs typeface="+mn-cs"/>
            </a:rPr>
            <a:t>体育館、保健センター、庁舎の一人当たり面積は類似団体を下回っている。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図書館については、比較的新しい施設であるが、効率的な維持管理に努めている。</a:t>
          </a:r>
          <a:endParaRPr lang="ja-JP" altLang="ja-JP" sz="1400">
            <a:effectLst/>
          </a:endParaRPr>
        </a:p>
        <a:p>
          <a:r>
            <a:rPr kumimoji="1" lang="ja-JP" altLang="ja-JP" sz="1100">
              <a:solidFill>
                <a:schemeClr val="dk1"/>
              </a:solidFill>
              <a:effectLst/>
              <a:latin typeface="+mn-lt"/>
              <a:ea typeface="+mn-ea"/>
              <a:cs typeface="+mn-cs"/>
            </a:rPr>
            <a:t>保健センターと公民館に関しては、今後改修に合わせて複合化について検討している。</a:t>
          </a:r>
          <a:endParaRPr lang="ja-JP" altLang="ja-JP" sz="1400">
            <a:effectLst/>
          </a:endParaRPr>
        </a:p>
        <a:p>
          <a:r>
            <a:rPr kumimoji="1" lang="ja-JP" altLang="ja-JP" sz="1100">
              <a:solidFill>
                <a:schemeClr val="dk1"/>
              </a:solidFill>
              <a:effectLst/>
              <a:latin typeface="+mn-lt"/>
              <a:ea typeface="+mn-ea"/>
              <a:cs typeface="+mn-cs"/>
            </a:rPr>
            <a:t>庁舎については、旧耐震基準で建築した北庁舎の耐震補強工事が必要であるため、令和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年度から耐震改修事業を進めている。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81</v>
      </c>
      <c r="C2" s="173"/>
      <c r="D2" s="174"/>
    </row>
    <row r="3" spans="1:119" ht="18.75" customHeight="1" thickBot="1" x14ac:dyDescent="0.2">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7414121</v>
      </c>
      <c r="BO4" s="460"/>
      <c r="BP4" s="460"/>
      <c r="BQ4" s="460"/>
      <c r="BR4" s="460"/>
      <c r="BS4" s="460"/>
      <c r="BT4" s="460"/>
      <c r="BU4" s="461"/>
      <c r="BV4" s="459">
        <v>7832192</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10.3</v>
      </c>
      <c r="CU4" s="600"/>
      <c r="CV4" s="600"/>
      <c r="CW4" s="600"/>
      <c r="CX4" s="600"/>
      <c r="CY4" s="600"/>
      <c r="CZ4" s="600"/>
      <c r="DA4" s="601"/>
      <c r="DB4" s="599">
        <v>9.1999999999999993</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6853334</v>
      </c>
      <c r="BO5" s="431"/>
      <c r="BP5" s="431"/>
      <c r="BQ5" s="431"/>
      <c r="BR5" s="431"/>
      <c r="BS5" s="431"/>
      <c r="BT5" s="431"/>
      <c r="BU5" s="432"/>
      <c r="BV5" s="430">
        <v>7401322</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77.3</v>
      </c>
      <c r="CU5" s="428"/>
      <c r="CV5" s="428"/>
      <c r="CW5" s="428"/>
      <c r="CX5" s="428"/>
      <c r="CY5" s="428"/>
      <c r="CZ5" s="428"/>
      <c r="DA5" s="429"/>
      <c r="DB5" s="427">
        <v>80.900000000000006</v>
      </c>
      <c r="DC5" s="428"/>
      <c r="DD5" s="428"/>
      <c r="DE5" s="428"/>
      <c r="DF5" s="428"/>
      <c r="DG5" s="428"/>
      <c r="DH5" s="428"/>
      <c r="DI5" s="429"/>
    </row>
    <row r="6" spans="1:119" ht="18.75" customHeight="1" x14ac:dyDescent="0.15">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102</v>
      </c>
      <c r="AV6" s="489"/>
      <c r="AW6" s="489"/>
      <c r="AX6" s="489"/>
      <c r="AY6" s="444" t="s">
        <v>103</v>
      </c>
      <c r="AZ6" s="445"/>
      <c r="BA6" s="445"/>
      <c r="BB6" s="445"/>
      <c r="BC6" s="445"/>
      <c r="BD6" s="445"/>
      <c r="BE6" s="445"/>
      <c r="BF6" s="445"/>
      <c r="BG6" s="445"/>
      <c r="BH6" s="445"/>
      <c r="BI6" s="445"/>
      <c r="BJ6" s="445"/>
      <c r="BK6" s="445"/>
      <c r="BL6" s="445"/>
      <c r="BM6" s="446"/>
      <c r="BN6" s="430">
        <v>560787</v>
      </c>
      <c r="BO6" s="431"/>
      <c r="BP6" s="431"/>
      <c r="BQ6" s="431"/>
      <c r="BR6" s="431"/>
      <c r="BS6" s="431"/>
      <c r="BT6" s="431"/>
      <c r="BU6" s="432"/>
      <c r="BV6" s="430">
        <v>430870</v>
      </c>
      <c r="BW6" s="431"/>
      <c r="BX6" s="431"/>
      <c r="BY6" s="431"/>
      <c r="BZ6" s="431"/>
      <c r="CA6" s="431"/>
      <c r="CB6" s="431"/>
      <c r="CC6" s="432"/>
      <c r="CD6" s="470" t="s">
        <v>104</v>
      </c>
      <c r="CE6" s="390"/>
      <c r="CF6" s="390"/>
      <c r="CG6" s="390"/>
      <c r="CH6" s="390"/>
      <c r="CI6" s="390"/>
      <c r="CJ6" s="390"/>
      <c r="CK6" s="390"/>
      <c r="CL6" s="390"/>
      <c r="CM6" s="390"/>
      <c r="CN6" s="390"/>
      <c r="CO6" s="390"/>
      <c r="CP6" s="390"/>
      <c r="CQ6" s="390"/>
      <c r="CR6" s="390"/>
      <c r="CS6" s="471"/>
      <c r="CT6" s="573">
        <v>82.9</v>
      </c>
      <c r="CU6" s="574"/>
      <c r="CV6" s="574"/>
      <c r="CW6" s="574"/>
      <c r="CX6" s="574"/>
      <c r="CY6" s="574"/>
      <c r="CZ6" s="574"/>
      <c r="DA6" s="575"/>
      <c r="DB6" s="573">
        <v>85.7</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105</v>
      </c>
      <c r="AN7" s="387"/>
      <c r="AO7" s="387"/>
      <c r="AP7" s="387"/>
      <c r="AQ7" s="387"/>
      <c r="AR7" s="387"/>
      <c r="AS7" s="387"/>
      <c r="AT7" s="388"/>
      <c r="AU7" s="488" t="s">
        <v>94</v>
      </c>
      <c r="AV7" s="489"/>
      <c r="AW7" s="489"/>
      <c r="AX7" s="489"/>
      <c r="AY7" s="444" t="s">
        <v>106</v>
      </c>
      <c r="AZ7" s="445"/>
      <c r="BA7" s="445"/>
      <c r="BB7" s="445"/>
      <c r="BC7" s="445"/>
      <c r="BD7" s="445"/>
      <c r="BE7" s="445"/>
      <c r="BF7" s="445"/>
      <c r="BG7" s="445"/>
      <c r="BH7" s="445"/>
      <c r="BI7" s="445"/>
      <c r="BJ7" s="445"/>
      <c r="BK7" s="445"/>
      <c r="BL7" s="445"/>
      <c r="BM7" s="446"/>
      <c r="BN7" s="430">
        <v>103418</v>
      </c>
      <c r="BO7" s="431"/>
      <c r="BP7" s="431"/>
      <c r="BQ7" s="431"/>
      <c r="BR7" s="431"/>
      <c r="BS7" s="431"/>
      <c r="BT7" s="431"/>
      <c r="BU7" s="432"/>
      <c r="BV7" s="430">
        <v>39959</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4442729</v>
      </c>
      <c r="CU7" s="431"/>
      <c r="CV7" s="431"/>
      <c r="CW7" s="431"/>
      <c r="CX7" s="431"/>
      <c r="CY7" s="431"/>
      <c r="CZ7" s="431"/>
      <c r="DA7" s="432"/>
      <c r="DB7" s="430">
        <v>4231985</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102</v>
      </c>
      <c r="AV8" s="489"/>
      <c r="AW8" s="489"/>
      <c r="AX8" s="489"/>
      <c r="AY8" s="444" t="s">
        <v>109</v>
      </c>
      <c r="AZ8" s="445"/>
      <c r="BA8" s="445"/>
      <c r="BB8" s="445"/>
      <c r="BC8" s="445"/>
      <c r="BD8" s="445"/>
      <c r="BE8" s="445"/>
      <c r="BF8" s="445"/>
      <c r="BG8" s="445"/>
      <c r="BH8" s="445"/>
      <c r="BI8" s="445"/>
      <c r="BJ8" s="445"/>
      <c r="BK8" s="445"/>
      <c r="BL8" s="445"/>
      <c r="BM8" s="446"/>
      <c r="BN8" s="430">
        <v>457369</v>
      </c>
      <c r="BO8" s="431"/>
      <c r="BP8" s="431"/>
      <c r="BQ8" s="431"/>
      <c r="BR8" s="431"/>
      <c r="BS8" s="431"/>
      <c r="BT8" s="431"/>
      <c r="BU8" s="432"/>
      <c r="BV8" s="430">
        <v>390911</v>
      </c>
      <c r="BW8" s="431"/>
      <c r="BX8" s="431"/>
      <c r="BY8" s="431"/>
      <c r="BZ8" s="431"/>
      <c r="CA8" s="431"/>
      <c r="CB8" s="431"/>
      <c r="CC8" s="432"/>
      <c r="CD8" s="470" t="s">
        <v>110</v>
      </c>
      <c r="CE8" s="390"/>
      <c r="CF8" s="390"/>
      <c r="CG8" s="390"/>
      <c r="CH8" s="390"/>
      <c r="CI8" s="390"/>
      <c r="CJ8" s="390"/>
      <c r="CK8" s="390"/>
      <c r="CL8" s="390"/>
      <c r="CM8" s="390"/>
      <c r="CN8" s="390"/>
      <c r="CO8" s="390"/>
      <c r="CP8" s="390"/>
      <c r="CQ8" s="390"/>
      <c r="CR8" s="390"/>
      <c r="CS8" s="471"/>
      <c r="CT8" s="533">
        <v>0.61</v>
      </c>
      <c r="CU8" s="534"/>
      <c r="CV8" s="534"/>
      <c r="CW8" s="534"/>
      <c r="CX8" s="534"/>
      <c r="CY8" s="534"/>
      <c r="CZ8" s="534"/>
      <c r="DA8" s="535"/>
      <c r="DB8" s="533">
        <v>0.63</v>
      </c>
      <c r="DC8" s="534"/>
      <c r="DD8" s="534"/>
      <c r="DE8" s="534"/>
      <c r="DF8" s="534"/>
      <c r="DG8" s="534"/>
      <c r="DH8" s="534"/>
      <c r="DI8" s="535"/>
    </row>
    <row r="9" spans="1:119" ht="18.75" customHeight="1" thickBot="1" x14ac:dyDescent="0.2">
      <c r="A9" s="172"/>
      <c r="B9" s="562" t="s">
        <v>111</v>
      </c>
      <c r="C9" s="563"/>
      <c r="D9" s="563"/>
      <c r="E9" s="563"/>
      <c r="F9" s="563"/>
      <c r="G9" s="563"/>
      <c r="H9" s="563"/>
      <c r="I9" s="563"/>
      <c r="J9" s="563"/>
      <c r="K9" s="481"/>
      <c r="L9" s="564" t="s">
        <v>112</v>
      </c>
      <c r="M9" s="565"/>
      <c r="N9" s="565"/>
      <c r="O9" s="565"/>
      <c r="P9" s="565"/>
      <c r="Q9" s="566"/>
      <c r="R9" s="567">
        <v>14355</v>
      </c>
      <c r="S9" s="568"/>
      <c r="T9" s="568"/>
      <c r="U9" s="568"/>
      <c r="V9" s="569"/>
      <c r="W9" s="499" t="s">
        <v>113</v>
      </c>
      <c r="X9" s="500"/>
      <c r="Y9" s="500"/>
      <c r="Z9" s="500"/>
      <c r="AA9" s="500"/>
      <c r="AB9" s="500"/>
      <c r="AC9" s="500"/>
      <c r="AD9" s="500"/>
      <c r="AE9" s="500"/>
      <c r="AF9" s="500"/>
      <c r="AG9" s="500"/>
      <c r="AH9" s="500"/>
      <c r="AI9" s="500"/>
      <c r="AJ9" s="500"/>
      <c r="AK9" s="500"/>
      <c r="AL9" s="570"/>
      <c r="AM9" s="487" t="s">
        <v>114</v>
      </c>
      <c r="AN9" s="387"/>
      <c r="AO9" s="387"/>
      <c r="AP9" s="387"/>
      <c r="AQ9" s="387"/>
      <c r="AR9" s="387"/>
      <c r="AS9" s="387"/>
      <c r="AT9" s="388"/>
      <c r="AU9" s="488" t="s">
        <v>115</v>
      </c>
      <c r="AV9" s="489"/>
      <c r="AW9" s="489"/>
      <c r="AX9" s="489"/>
      <c r="AY9" s="444" t="s">
        <v>116</v>
      </c>
      <c r="AZ9" s="445"/>
      <c r="BA9" s="445"/>
      <c r="BB9" s="445"/>
      <c r="BC9" s="445"/>
      <c r="BD9" s="445"/>
      <c r="BE9" s="445"/>
      <c r="BF9" s="445"/>
      <c r="BG9" s="445"/>
      <c r="BH9" s="445"/>
      <c r="BI9" s="445"/>
      <c r="BJ9" s="445"/>
      <c r="BK9" s="445"/>
      <c r="BL9" s="445"/>
      <c r="BM9" s="446"/>
      <c r="BN9" s="430">
        <v>66458</v>
      </c>
      <c r="BO9" s="431"/>
      <c r="BP9" s="431"/>
      <c r="BQ9" s="431"/>
      <c r="BR9" s="431"/>
      <c r="BS9" s="431"/>
      <c r="BT9" s="431"/>
      <c r="BU9" s="432"/>
      <c r="BV9" s="430">
        <v>-19639</v>
      </c>
      <c r="BW9" s="431"/>
      <c r="BX9" s="431"/>
      <c r="BY9" s="431"/>
      <c r="BZ9" s="431"/>
      <c r="CA9" s="431"/>
      <c r="CB9" s="431"/>
      <c r="CC9" s="432"/>
      <c r="CD9" s="470" t="s">
        <v>117</v>
      </c>
      <c r="CE9" s="390"/>
      <c r="CF9" s="390"/>
      <c r="CG9" s="390"/>
      <c r="CH9" s="390"/>
      <c r="CI9" s="390"/>
      <c r="CJ9" s="390"/>
      <c r="CK9" s="390"/>
      <c r="CL9" s="390"/>
      <c r="CM9" s="390"/>
      <c r="CN9" s="390"/>
      <c r="CO9" s="390"/>
      <c r="CP9" s="390"/>
      <c r="CQ9" s="390"/>
      <c r="CR9" s="390"/>
      <c r="CS9" s="471"/>
      <c r="CT9" s="427">
        <v>12.3</v>
      </c>
      <c r="CU9" s="428"/>
      <c r="CV9" s="428"/>
      <c r="CW9" s="428"/>
      <c r="CX9" s="428"/>
      <c r="CY9" s="428"/>
      <c r="CZ9" s="428"/>
      <c r="DA9" s="429"/>
      <c r="DB9" s="427">
        <v>11.6</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118</v>
      </c>
      <c r="M10" s="387"/>
      <c r="N10" s="387"/>
      <c r="O10" s="387"/>
      <c r="P10" s="387"/>
      <c r="Q10" s="388"/>
      <c r="R10" s="383">
        <v>14752</v>
      </c>
      <c r="S10" s="384"/>
      <c r="T10" s="384"/>
      <c r="U10" s="384"/>
      <c r="V10" s="443"/>
      <c r="W10" s="571"/>
      <c r="X10" s="381"/>
      <c r="Y10" s="381"/>
      <c r="Z10" s="381"/>
      <c r="AA10" s="381"/>
      <c r="AB10" s="381"/>
      <c r="AC10" s="381"/>
      <c r="AD10" s="381"/>
      <c r="AE10" s="381"/>
      <c r="AF10" s="381"/>
      <c r="AG10" s="381"/>
      <c r="AH10" s="381"/>
      <c r="AI10" s="381"/>
      <c r="AJ10" s="381"/>
      <c r="AK10" s="381"/>
      <c r="AL10" s="572"/>
      <c r="AM10" s="487" t="s">
        <v>119</v>
      </c>
      <c r="AN10" s="387"/>
      <c r="AO10" s="387"/>
      <c r="AP10" s="387"/>
      <c r="AQ10" s="387"/>
      <c r="AR10" s="387"/>
      <c r="AS10" s="387"/>
      <c r="AT10" s="388"/>
      <c r="AU10" s="488" t="s">
        <v>102</v>
      </c>
      <c r="AV10" s="489"/>
      <c r="AW10" s="489"/>
      <c r="AX10" s="489"/>
      <c r="AY10" s="444" t="s">
        <v>120</v>
      </c>
      <c r="AZ10" s="445"/>
      <c r="BA10" s="445"/>
      <c r="BB10" s="445"/>
      <c r="BC10" s="445"/>
      <c r="BD10" s="445"/>
      <c r="BE10" s="445"/>
      <c r="BF10" s="445"/>
      <c r="BG10" s="445"/>
      <c r="BH10" s="445"/>
      <c r="BI10" s="445"/>
      <c r="BJ10" s="445"/>
      <c r="BK10" s="445"/>
      <c r="BL10" s="445"/>
      <c r="BM10" s="446"/>
      <c r="BN10" s="430">
        <v>97748</v>
      </c>
      <c r="BO10" s="431"/>
      <c r="BP10" s="431"/>
      <c r="BQ10" s="431"/>
      <c r="BR10" s="431"/>
      <c r="BS10" s="431"/>
      <c r="BT10" s="431"/>
      <c r="BU10" s="432"/>
      <c r="BV10" s="430">
        <v>200818</v>
      </c>
      <c r="BW10" s="431"/>
      <c r="BX10" s="431"/>
      <c r="BY10" s="431"/>
      <c r="BZ10" s="431"/>
      <c r="CA10" s="431"/>
      <c r="CB10" s="431"/>
      <c r="CC10" s="432"/>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2"/>
      <c r="C11" s="563"/>
      <c r="D11" s="563"/>
      <c r="E11" s="563"/>
      <c r="F11" s="563"/>
      <c r="G11" s="563"/>
      <c r="H11" s="563"/>
      <c r="I11" s="563"/>
      <c r="J11" s="563"/>
      <c r="K11" s="481"/>
      <c r="L11" s="391" t="s">
        <v>122</v>
      </c>
      <c r="M11" s="392"/>
      <c r="N11" s="392"/>
      <c r="O11" s="392"/>
      <c r="P11" s="392"/>
      <c r="Q11" s="393"/>
      <c r="R11" s="559" t="s">
        <v>123</v>
      </c>
      <c r="S11" s="560"/>
      <c r="T11" s="560"/>
      <c r="U11" s="560"/>
      <c r="V11" s="561"/>
      <c r="W11" s="571"/>
      <c r="X11" s="381"/>
      <c r="Y11" s="381"/>
      <c r="Z11" s="381"/>
      <c r="AA11" s="381"/>
      <c r="AB11" s="381"/>
      <c r="AC11" s="381"/>
      <c r="AD11" s="381"/>
      <c r="AE11" s="381"/>
      <c r="AF11" s="381"/>
      <c r="AG11" s="381"/>
      <c r="AH11" s="381"/>
      <c r="AI11" s="381"/>
      <c r="AJ11" s="381"/>
      <c r="AK11" s="381"/>
      <c r="AL11" s="572"/>
      <c r="AM11" s="487" t="s">
        <v>124</v>
      </c>
      <c r="AN11" s="387"/>
      <c r="AO11" s="387"/>
      <c r="AP11" s="387"/>
      <c r="AQ11" s="387"/>
      <c r="AR11" s="387"/>
      <c r="AS11" s="387"/>
      <c r="AT11" s="388"/>
      <c r="AU11" s="488" t="s">
        <v>94</v>
      </c>
      <c r="AV11" s="489"/>
      <c r="AW11" s="489"/>
      <c r="AX11" s="489"/>
      <c r="AY11" s="444" t="s">
        <v>125</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126</v>
      </c>
      <c r="CE11" s="390"/>
      <c r="CF11" s="390"/>
      <c r="CG11" s="390"/>
      <c r="CH11" s="390"/>
      <c r="CI11" s="390"/>
      <c r="CJ11" s="390"/>
      <c r="CK11" s="390"/>
      <c r="CL11" s="390"/>
      <c r="CM11" s="390"/>
      <c r="CN11" s="390"/>
      <c r="CO11" s="390"/>
      <c r="CP11" s="390"/>
      <c r="CQ11" s="390"/>
      <c r="CR11" s="390"/>
      <c r="CS11" s="471"/>
      <c r="CT11" s="533" t="s">
        <v>127</v>
      </c>
      <c r="CU11" s="534"/>
      <c r="CV11" s="534"/>
      <c r="CW11" s="534"/>
      <c r="CX11" s="534"/>
      <c r="CY11" s="534"/>
      <c r="CZ11" s="534"/>
      <c r="DA11" s="535"/>
      <c r="DB11" s="533" t="s">
        <v>128</v>
      </c>
      <c r="DC11" s="534"/>
      <c r="DD11" s="534"/>
      <c r="DE11" s="534"/>
      <c r="DF11" s="534"/>
      <c r="DG11" s="534"/>
      <c r="DH11" s="534"/>
      <c r="DI11" s="535"/>
    </row>
    <row r="12" spans="1:119" ht="18.75" customHeight="1" x14ac:dyDescent="0.15">
      <c r="A12" s="172"/>
      <c r="B12" s="536" t="s">
        <v>129</v>
      </c>
      <c r="C12" s="537"/>
      <c r="D12" s="537"/>
      <c r="E12" s="537"/>
      <c r="F12" s="537"/>
      <c r="G12" s="537"/>
      <c r="H12" s="537"/>
      <c r="I12" s="537"/>
      <c r="J12" s="537"/>
      <c r="K12" s="538"/>
      <c r="L12" s="545" t="s">
        <v>130</v>
      </c>
      <c r="M12" s="546"/>
      <c r="N12" s="546"/>
      <c r="O12" s="546"/>
      <c r="P12" s="546"/>
      <c r="Q12" s="547"/>
      <c r="R12" s="548">
        <v>14623</v>
      </c>
      <c r="S12" s="549"/>
      <c r="T12" s="549"/>
      <c r="U12" s="549"/>
      <c r="V12" s="550"/>
      <c r="W12" s="551" t="s">
        <v>1</v>
      </c>
      <c r="X12" s="489"/>
      <c r="Y12" s="489"/>
      <c r="Z12" s="489"/>
      <c r="AA12" s="489"/>
      <c r="AB12" s="552"/>
      <c r="AC12" s="553" t="s">
        <v>131</v>
      </c>
      <c r="AD12" s="554"/>
      <c r="AE12" s="554"/>
      <c r="AF12" s="554"/>
      <c r="AG12" s="555"/>
      <c r="AH12" s="553" t="s">
        <v>132</v>
      </c>
      <c r="AI12" s="554"/>
      <c r="AJ12" s="554"/>
      <c r="AK12" s="554"/>
      <c r="AL12" s="556"/>
      <c r="AM12" s="487" t="s">
        <v>133</v>
      </c>
      <c r="AN12" s="387"/>
      <c r="AO12" s="387"/>
      <c r="AP12" s="387"/>
      <c r="AQ12" s="387"/>
      <c r="AR12" s="387"/>
      <c r="AS12" s="387"/>
      <c r="AT12" s="388"/>
      <c r="AU12" s="488" t="s">
        <v>134</v>
      </c>
      <c r="AV12" s="489"/>
      <c r="AW12" s="489"/>
      <c r="AX12" s="489"/>
      <c r="AY12" s="444" t="s">
        <v>135</v>
      </c>
      <c r="AZ12" s="445"/>
      <c r="BA12" s="445"/>
      <c r="BB12" s="445"/>
      <c r="BC12" s="445"/>
      <c r="BD12" s="445"/>
      <c r="BE12" s="445"/>
      <c r="BF12" s="445"/>
      <c r="BG12" s="445"/>
      <c r="BH12" s="445"/>
      <c r="BI12" s="445"/>
      <c r="BJ12" s="445"/>
      <c r="BK12" s="445"/>
      <c r="BL12" s="445"/>
      <c r="BM12" s="446"/>
      <c r="BN12" s="430">
        <v>259838</v>
      </c>
      <c r="BO12" s="431"/>
      <c r="BP12" s="431"/>
      <c r="BQ12" s="431"/>
      <c r="BR12" s="431"/>
      <c r="BS12" s="431"/>
      <c r="BT12" s="431"/>
      <c r="BU12" s="432"/>
      <c r="BV12" s="430">
        <v>120475</v>
      </c>
      <c r="BW12" s="431"/>
      <c r="BX12" s="431"/>
      <c r="BY12" s="431"/>
      <c r="BZ12" s="431"/>
      <c r="CA12" s="431"/>
      <c r="CB12" s="431"/>
      <c r="CC12" s="432"/>
      <c r="CD12" s="470" t="s">
        <v>136</v>
      </c>
      <c r="CE12" s="390"/>
      <c r="CF12" s="390"/>
      <c r="CG12" s="390"/>
      <c r="CH12" s="390"/>
      <c r="CI12" s="390"/>
      <c r="CJ12" s="390"/>
      <c r="CK12" s="390"/>
      <c r="CL12" s="390"/>
      <c r="CM12" s="390"/>
      <c r="CN12" s="390"/>
      <c r="CO12" s="390"/>
      <c r="CP12" s="390"/>
      <c r="CQ12" s="390"/>
      <c r="CR12" s="390"/>
      <c r="CS12" s="471"/>
      <c r="CT12" s="533" t="s">
        <v>127</v>
      </c>
      <c r="CU12" s="534"/>
      <c r="CV12" s="534"/>
      <c r="CW12" s="534"/>
      <c r="CX12" s="534"/>
      <c r="CY12" s="534"/>
      <c r="CZ12" s="534"/>
      <c r="DA12" s="535"/>
      <c r="DB12" s="533" t="s">
        <v>128</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1"/>
      <c r="M13" s="514" t="s">
        <v>137</v>
      </c>
      <c r="N13" s="515"/>
      <c r="O13" s="515"/>
      <c r="P13" s="515"/>
      <c r="Q13" s="516"/>
      <c r="R13" s="517">
        <v>14241</v>
      </c>
      <c r="S13" s="518"/>
      <c r="T13" s="518"/>
      <c r="U13" s="518"/>
      <c r="V13" s="519"/>
      <c r="W13" s="520" t="s">
        <v>138</v>
      </c>
      <c r="X13" s="416"/>
      <c r="Y13" s="416"/>
      <c r="Z13" s="416"/>
      <c r="AA13" s="416"/>
      <c r="AB13" s="417"/>
      <c r="AC13" s="383">
        <v>188</v>
      </c>
      <c r="AD13" s="384"/>
      <c r="AE13" s="384"/>
      <c r="AF13" s="384"/>
      <c r="AG13" s="385"/>
      <c r="AH13" s="383">
        <v>230</v>
      </c>
      <c r="AI13" s="384"/>
      <c r="AJ13" s="384"/>
      <c r="AK13" s="384"/>
      <c r="AL13" s="443"/>
      <c r="AM13" s="487" t="s">
        <v>139</v>
      </c>
      <c r="AN13" s="387"/>
      <c r="AO13" s="387"/>
      <c r="AP13" s="387"/>
      <c r="AQ13" s="387"/>
      <c r="AR13" s="387"/>
      <c r="AS13" s="387"/>
      <c r="AT13" s="388"/>
      <c r="AU13" s="488" t="s">
        <v>140</v>
      </c>
      <c r="AV13" s="489"/>
      <c r="AW13" s="489"/>
      <c r="AX13" s="489"/>
      <c r="AY13" s="444" t="s">
        <v>141</v>
      </c>
      <c r="AZ13" s="445"/>
      <c r="BA13" s="445"/>
      <c r="BB13" s="445"/>
      <c r="BC13" s="445"/>
      <c r="BD13" s="445"/>
      <c r="BE13" s="445"/>
      <c r="BF13" s="445"/>
      <c r="BG13" s="445"/>
      <c r="BH13" s="445"/>
      <c r="BI13" s="445"/>
      <c r="BJ13" s="445"/>
      <c r="BK13" s="445"/>
      <c r="BL13" s="445"/>
      <c r="BM13" s="446"/>
      <c r="BN13" s="430">
        <v>-95632</v>
      </c>
      <c r="BO13" s="431"/>
      <c r="BP13" s="431"/>
      <c r="BQ13" s="431"/>
      <c r="BR13" s="431"/>
      <c r="BS13" s="431"/>
      <c r="BT13" s="431"/>
      <c r="BU13" s="432"/>
      <c r="BV13" s="430">
        <v>60704</v>
      </c>
      <c r="BW13" s="431"/>
      <c r="BX13" s="431"/>
      <c r="BY13" s="431"/>
      <c r="BZ13" s="431"/>
      <c r="CA13" s="431"/>
      <c r="CB13" s="431"/>
      <c r="CC13" s="432"/>
      <c r="CD13" s="470" t="s">
        <v>142</v>
      </c>
      <c r="CE13" s="390"/>
      <c r="CF13" s="390"/>
      <c r="CG13" s="390"/>
      <c r="CH13" s="390"/>
      <c r="CI13" s="390"/>
      <c r="CJ13" s="390"/>
      <c r="CK13" s="390"/>
      <c r="CL13" s="390"/>
      <c r="CM13" s="390"/>
      <c r="CN13" s="390"/>
      <c r="CO13" s="390"/>
      <c r="CP13" s="390"/>
      <c r="CQ13" s="390"/>
      <c r="CR13" s="390"/>
      <c r="CS13" s="471"/>
      <c r="CT13" s="427">
        <v>12.6</v>
      </c>
      <c r="CU13" s="428"/>
      <c r="CV13" s="428"/>
      <c r="CW13" s="428"/>
      <c r="CX13" s="428"/>
      <c r="CY13" s="428"/>
      <c r="CZ13" s="428"/>
      <c r="DA13" s="429"/>
      <c r="DB13" s="427">
        <v>11.5</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143</v>
      </c>
      <c r="M14" s="557"/>
      <c r="N14" s="557"/>
      <c r="O14" s="557"/>
      <c r="P14" s="557"/>
      <c r="Q14" s="558"/>
      <c r="R14" s="517">
        <v>14774</v>
      </c>
      <c r="S14" s="518"/>
      <c r="T14" s="518"/>
      <c r="U14" s="518"/>
      <c r="V14" s="519"/>
      <c r="W14" s="521"/>
      <c r="X14" s="419"/>
      <c r="Y14" s="419"/>
      <c r="Z14" s="419"/>
      <c r="AA14" s="419"/>
      <c r="AB14" s="420"/>
      <c r="AC14" s="510">
        <v>2.6</v>
      </c>
      <c r="AD14" s="511"/>
      <c r="AE14" s="511"/>
      <c r="AF14" s="511"/>
      <c r="AG14" s="512"/>
      <c r="AH14" s="510">
        <v>3.2</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144</v>
      </c>
      <c r="CE14" s="468"/>
      <c r="CF14" s="468"/>
      <c r="CG14" s="468"/>
      <c r="CH14" s="468"/>
      <c r="CI14" s="468"/>
      <c r="CJ14" s="468"/>
      <c r="CK14" s="468"/>
      <c r="CL14" s="468"/>
      <c r="CM14" s="468"/>
      <c r="CN14" s="468"/>
      <c r="CO14" s="468"/>
      <c r="CP14" s="468"/>
      <c r="CQ14" s="468"/>
      <c r="CR14" s="468"/>
      <c r="CS14" s="469"/>
      <c r="CT14" s="527">
        <v>81.5</v>
      </c>
      <c r="CU14" s="528"/>
      <c r="CV14" s="528"/>
      <c r="CW14" s="528"/>
      <c r="CX14" s="528"/>
      <c r="CY14" s="528"/>
      <c r="CZ14" s="528"/>
      <c r="DA14" s="529"/>
      <c r="DB14" s="527">
        <v>86.7</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1"/>
      <c r="M15" s="514" t="s">
        <v>145</v>
      </c>
      <c r="N15" s="515"/>
      <c r="O15" s="515"/>
      <c r="P15" s="515"/>
      <c r="Q15" s="516"/>
      <c r="R15" s="517">
        <v>14436</v>
      </c>
      <c r="S15" s="518"/>
      <c r="T15" s="518"/>
      <c r="U15" s="518"/>
      <c r="V15" s="519"/>
      <c r="W15" s="520" t="s">
        <v>146</v>
      </c>
      <c r="X15" s="416"/>
      <c r="Y15" s="416"/>
      <c r="Z15" s="416"/>
      <c r="AA15" s="416"/>
      <c r="AB15" s="417"/>
      <c r="AC15" s="383">
        <v>2574</v>
      </c>
      <c r="AD15" s="384"/>
      <c r="AE15" s="384"/>
      <c r="AF15" s="384"/>
      <c r="AG15" s="385"/>
      <c r="AH15" s="383">
        <v>2537</v>
      </c>
      <c r="AI15" s="384"/>
      <c r="AJ15" s="384"/>
      <c r="AK15" s="384"/>
      <c r="AL15" s="443"/>
      <c r="AM15" s="487"/>
      <c r="AN15" s="387"/>
      <c r="AO15" s="387"/>
      <c r="AP15" s="387"/>
      <c r="AQ15" s="387"/>
      <c r="AR15" s="387"/>
      <c r="AS15" s="387"/>
      <c r="AT15" s="388"/>
      <c r="AU15" s="488"/>
      <c r="AV15" s="489"/>
      <c r="AW15" s="489"/>
      <c r="AX15" s="489"/>
      <c r="AY15" s="456" t="s">
        <v>147</v>
      </c>
      <c r="AZ15" s="457"/>
      <c r="BA15" s="457"/>
      <c r="BB15" s="457"/>
      <c r="BC15" s="457"/>
      <c r="BD15" s="457"/>
      <c r="BE15" s="457"/>
      <c r="BF15" s="457"/>
      <c r="BG15" s="457"/>
      <c r="BH15" s="457"/>
      <c r="BI15" s="457"/>
      <c r="BJ15" s="457"/>
      <c r="BK15" s="457"/>
      <c r="BL15" s="457"/>
      <c r="BM15" s="458"/>
      <c r="BN15" s="459">
        <v>2033073</v>
      </c>
      <c r="BO15" s="460"/>
      <c r="BP15" s="460"/>
      <c r="BQ15" s="460"/>
      <c r="BR15" s="460"/>
      <c r="BS15" s="460"/>
      <c r="BT15" s="460"/>
      <c r="BU15" s="461"/>
      <c r="BV15" s="459">
        <v>2117688</v>
      </c>
      <c r="BW15" s="460"/>
      <c r="BX15" s="460"/>
      <c r="BY15" s="460"/>
      <c r="BZ15" s="460"/>
      <c r="CA15" s="460"/>
      <c r="CB15" s="460"/>
      <c r="CC15" s="461"/>
      <c r="CD15" s="530" t="s">
        <v>148</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9"/>
      <c r="C16" s="540"/>
      <c r="D16" s="540"/>
      <c r="E16" s="540"/>
      <c r="F16" s="540"/>
      <c r="G16" s="540"/>
      <c r="H16" s="540"/>
      <c r="I16" s="540"/>
      <c r="J16" s="540"/>
      <c r="K16" s="541"/>
      <c r="L16" s="504" t="s">
        <v>149</v>
      </c>
      <c r="M16" s="505"/>
      <c r="N16" s="505"/>
      <c r="O16" s="505"/>
      <c r="P16" s="505"/>
      <c r="Q16" s="506"/>
      <c r="R16" s="507" t="s">
        <v>150</v>
      </c>
      <c r="S16" s="508"/>
      <c r="T16" s="508"/>
      <c r="U16" s="508"/>
      <c r="V16" s="509"/>
      <c r="W16" s="521"/>
      <c r="X16" s="419"/>
      <c r="Y16" s="419"/>
      <c r="Z16" s="419"/>
      <c r="AA16" s="419"/>
      <c r="AB16" s="420"/>
      <c r="AC16" s="510">
        <v>36.1</v>
      </c>
      <c r="AD16" s="511"/>
      <c r="AE16" s="511"/>
      <c r="AF16" s="511"/>
      <c r="AG16" s="512"/>
      <c r="AH16" s="510">
        <v>35.799999999999997</v>
      </c>
      <c r="AI16" s="511"/>
      <c r="AJ16" s="511"/>
      <c r="AK16" s="511"/>
      <c r="AL16" s="513"/>
      <c r="AM16" s="487"/>
      <c r="AN16" s="387"/>
      <c r="AO16" s="387"/>
      <c r="AP16" s="387"/>
      <c r="AQ16" s="387"/>
      <c r="AR16" s="387"/>
      <c r="AS16" s="387"/>
      <c r="AT16" s="388"/>
      <c r="AU16" s="488"/>
      <c r="AV16" s="489"/>
      <c r="AW16" s="489"/>
      <c r="AX16" s="489"/>
      <c r="AY16" s="444" t="s">
        <v>151</v>
      </c>
      <c r="AZ16" s="445"/>
      <c r="BA16" s="445"/>
      <c r="BB16" s="445"/>
      <c r="BC16" s="445"/>
      <c r="BD16" s="445"/>
      <c r="BE16" s="445"/>
      <c r="BF16" s="445"/>
      <c r="BG16" s="445"/>
      <c r="BH16" s="445"/>
      <c r="BI16" s="445"/>
      <c r="BJ16" s="445"/>
      <c r="BK16" s="445"/>
      <c r="BL16" s="445"/>
      <c r="BM16" s="446"/>
      <c r="BN16" s="430">
        <v>3589301</v>
      </c>
      <c r="BO16" s="431"/>
      <c r="BP16" s="431"/>
      <c r="BQ16" s="431"/>
      <c r="BR16" s="431"/>
      <c r="BS16" s="431"/>
      <c r="BT16" s="431"/>
      <c r="BU16" s="432"/>
      <c r="BV16" s="430">
        <v>3430846</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86"/>
      <c r="M17" s="523" t="s">
        <v>152</v>
      </c>
      <c r="N17" s="524"/>
      <c r="O17" s="524"/>
      <c r="P17" s="524"/>
      <c r="Q17" s="525"/>
      <c r="R17" s="507" t="s">
        <v>153</v>
      </c>
      <c r="S17" s="508"/>
      <c r="T17" s="508"/>
      <c r="U17" s="508"/>
      <c r="V17" s="509"/>
      <c r="W17" s="520" t="s">
        <v>154</v>
      </c>
      <c r="X17" s="416"/>
      <c r="Y17" s="416"/>
      <c r="Z17" s="416"/>
      <c r="AA17" s="416"/>
      <c r="AB17" s="417"/>
      <c r="AC17" s="383">
        <v>4374</v>
      </c>
      <c r="AD17" s="384"/>
      <c r="AE17" s="384"/>
      <c r="AF17" s="384"/>
      <c r="AG17" s="385"/>
      <c r="AH17" s="383">
        <v>4316</v>
      </c>
      <c r="AI17" s="384"/>
      <c r="AJ17" s="384"/>
      <c r="AK17" s="384"/>
      <c r="AL17" s="443"/>
      <c r="AM17" s="487"/>
      <c r="AN17" s="387"/>
      <c r="AO17" s="387"/>
      <c r="AP17" s="387"/>
      <c r="AQ17" s="387"/>
      <c r="AR17" s="387"/>
      <c r="AS17" s="387"/>
      <c r="AT17" s="388"/>
      <c r="AU17" s="488"/>
      <c r="AV17" s="489"/>
      <c r="AW17" s="489"/>
      <c r="AX17" s="489"/>
      <c r="AY17" s="444" t="s">
        <v>155</v>
      </c>
      <c r="AZ17" s="445"/>
      <c r="BA17" s="445"/>
      <c r="BB17" s="445"/>
      <c r="BC17" s="445"/>
      <c r="BD17" s="445"/>
      <c r="BE17" s="445"/>
      <c r="BF17" s="445"/>
      <c r="BG17" s="445"/>
      <c r="BH17" s="445"/>
      <c r="BI17" s="445"/>
      <c r="BJ17" s="445"/>
      <c r="BK17" s="445"/>
      <c r="BL17" s="445"/>
      <c r="BM17" s="446"/>
      <c r="BN17" s="430">
        <v>2569537</v>
      </c>
      <c r="BO17" s="431"/>
      <c r="BP17" s="431"/>
      <c r="BQ17" s="431"/>
      <c r="BR17" s="431"/>
      <c r="BS17" s="431"/>
      <c r="BT17" s="431"/>
      <c r="BU17" s="432"/>
      <c r="BV17" s="430">
        <v>2684698</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156</v>
      </c>
      <c r="C18" s="481"/>
      <c r="D18" s="481"/>
      <c r="E18" s="482"/>
      <c r="F18" s="482"/>
      <c r="G18" s="482"/>
      <c r="H18" s="482"/>
      <c r="I18" s="482"/>
      <c r="J18" s="482"/>
      <c r="K18" s="482"/>
      <c r="L18" s="483">
        <v>18.16</v>
      </c>
      <c r="M18" s="483"/>
      <c r="N18" s="483"/>
      <c r="O18" s="483"/>
      <c r="P18" s="483"/>
      <c r="Q18" s="483"/>
      <c r="R18" s="484"/>
      <c r="S18" s="484"/>
      <c r="T18" s="484"/>
      <c r="U18" s="484"/>
      <c r="V18" s="485"/>
      <c r="W18" s="501"/>
      <c r="X18" s="502"/>
      <c r="Y18" s="502"/>
      <c r="Z18" s="502"/>
      <c r="AA18" s="502"/>
      <c r="AB18" s="526"/>
      <c r="AC18" s="400">
        <v>61.3</v>
      </c>
      <c r="AD18" s="401"/>
      <c r="AE18" s="401"/>
      <c r="AF18" s="401"/>
      <c r="AG18" s="486"/>
      <c r="AH18" s="400">
        <v>60.9</v>
      </c>
      <c r="AI18" s="401"/>
      <c r="AJ18" s="401"/>
      <c r="AK18" s="401"/>
      <c r="AL18" s="402"/>
      <c r="AM18" s="487"/>
      <c r="AN18" s="387"/>
      <c r="AO18" s="387"/>
      <c r="AP18" s="387"/>
      <c r="AQ18" s="387"/>
      <c r="AR18" s="387"/>
      <c r="AS18" s="387"/>
      <c r="AT18" s="388"/>
      <c r="AU18" s="488"/>
      <c r="AV18" s="489"/>
      <c r="AW18" s="489"/>
      <c r="AX18" s="489"/>
      <c r="AY18" s="444" t="s">
        <v>157</v>
      </c>
      <c r="AZ18" s="445"/>
      <c r="BA18" s="445"/>
      <c r="BB18" s="445"/>
      <c r="BC18" s="445"/>
      <c r="BD18" s="445"/>
      <c r="BE18" s="445"/>
      <c r="BF18" s="445"/>
      <c r="BG18" s="445"/>
      <c r="BH18" s="445"/>
      <c r="BI18" s="445"/>
      <c r="BJ18" s="445"/>
      <c r="BK18" s="445"/>
      <c r="BL18" s="445"/>
      <c r="BM18" s="446"/>
      <c r="BN18" s="430">
        <v>3492747</v>
      </c>
      <c r="BO18" s="431"/>
      <c r="BP18" s="431"/>
      <c r="BQ18" s="431"/>
      <c r="BR18" s="431"/>
      <c r="BS18" s="431"/>
      <c r="BT18" s="431"/>
      <c r="BU18" s="432"/>
      <c r="BV18" s="430">
        <v>3429473</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158</v>
      </c>
      <c r="C19" s="481"/>
      <c r="D19" s="481"/>
      <c r="E19" s="482"/>
      <c r="F19" s="482"/>
      <c r="G19" s="482"/>
      <c r="H19" s="482"/>
      <c r="I19" s="482"/>
      <c r="J19" s="482"/>
      <c r="K19" s="482"/>
      <c r="L19" s="490">
        <v>790</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159</v>
      </c>
      <c r="AZ19" s="445"/>
      <c r="BA19" s="445"/>
      <c r="BB19" s="445"/>
      <c r="BC19" s="445"/>
      <c r="BD19" s="445"/>
      <c r="BE19" s="445"/>
      <c r="BF19" s="445"/>
      <c r="BG19" s="445"/>
      <c r="BH19" s="445"/>
      <c r="BI19" s="445"/>
      <c r="BJ19" s="445"/>
      <c r="BK19" s="445"/>
      <c r="BL19" s="445"/>
      <c r="BM19" s="446"/>
      <c r="BN19" s="430">
        <v>5234116</v>
      </c>
      <c r="BO19" s="431"/>
      <c r="BP19" s="431"/>
      <c r="BQ19" s="431"/>
      <c r="BR19" s="431"/>
      <c r="BS19" s="431"/>
      <c r="BT19" s="431"/>
      <c r="BU19" s="432"/>
      <c r="BV19" s="430">
        <v>4929892</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160</v>
      </c>
      <c r="C20" s="481"/>
      <c r="D20" s="481"/>
      <c r="E20" s="482"/>
      <c r="F20" s="482"/>
      <c r="G20" s="482"/>
      <c r="H20" s="482"/>
      <c r="I20" s="482"/>
      <c r="J20" s="482"/>
      <c r="K20" s="482"/>
      <c r="L20" s="490">
        <v>5013</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605</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161</v>
      </c>
      <c r="C22" s="407"/>
      <c r="D22" s="408"/>
      <c r="E22" s="415" t="s">
        <v>1</v>
      </c>
      <c r="F22" s="416"/>
      <c r="G22" s="416"/>
      <c r="H22" s="416"/>
      <c r="I22" s="416"/>
      <c r="J22" s="416"/>
      <c r="K22" s="417"/>
      <c r="L22" s="415" t="s">
        <v>162</v>
      </c>
      <c r="M22" s="416"/>
      <c r="N22" s="416"/>
      <c r="O22" s="416"/>
      <c r="P22" s="417"/>
      <c r="Q22" s="421" t="s">
        <v>163</v>
      </c>
      <c r="R22" s="422"/>
      <c r="S22" s="422"/>
      <c r="T22" s="422"/>
      <c r="U22" s="422"/>
      <c r="V22" s="423"/>
      <c r="W22" s="472" t="s">
        <v>164</v>
      </c>
      <c r="X22" s="407"/>
      <c r="Y22" s="408"/>
      <c r="Z22" s="415" t="s">
        <v>1</v>
      </c>
      <c r="AA22" s="416"/>
      <c r="AB22" s="416"/>
      <c r="AC22" s="416"/>
      <c r="AD22" s="416"/>
      <c r="AE22" s="416"/>
      <c r="AF22" s="416"/>
      <c r="AG22" s="417"/>
      <c r="AH22" s="433" t="s">
        <v>165</v>
      </c>
      <c r="AI22" s="416"/>
      <c r="AJ22" s="416"/>
      <c r="AK22" s="416"/>
      <c r="AL22" s="417"/>
      <c r="AM22" s="433" t="s">
        <v>166</v>
      </c>
      <c r="AN22" s="434"/>
      <c r="AO22" s="434"/>
      <c r="AP22" s="434"/>
      <c r="AQ22" s="434"/>
      <c r="AR22" s="435"/>
      <c r="AS22" s="421" t="s">
        <v>163</v>
      </c>
      <c r="AT22" s="422"/>
      <c r="AU22" s="422"/>
      <c r="AV22" s="422"/>
      <c r="AW22" s="422"/>
      <c r="AX22" s="439"/>
      <c r="AY22" s="456" t="s">
        <v>167</v>
      </c>
      <c r="AZ22" s="457"/>
      <c r="BA22" s="457"/>
      <c r="BB22" s="457"/>
      <c r="BC22" s="457"/>
      <c r="BD22" s="457"/>
      <c r="BE22" s="457"/>
      <c r="BF22" s="457"/>
      <c r="BG22" s="457"/>
      <c r="BH22" s="457"/>
      <c r="BI22" s="457"/>
      <c r="BJ22" s="457"/>
      <c r="BK22" s="457"/>
      <c r="BL22" s="457"/>
      <c r="BM22" s="458"/>
      <c r="BN22" s="459">
        <v>6105539</v>
      </c>
      <c r="BO22" s="460"/>
      <c r="BP22" s="460"/>
      <c r="BQ22" s="460"/>
      <c r="BR22" s="460"/>
      <c r="BS22" s="460"/>
      <c r="BT22" s="460"/>
      <c r="BU22" s="461"/>
      <c r="BV22" s="459">
        <v>6182539</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168</v>
      </c>
      <c r="AZ23" s="445"/>
      <c r="BA23" s="445"/>
      <c r="BB23" s="445"/>
      <c r="BC23" s="445"/>
      <c r="BD23" s="445"/>
      <c r="BE23" s="445"/>
      <c r="BF23" s="445"/>
      <c r="BG23" s="445"/>
      <c r="BH23" s="445"/>
      <c r="BI23" s="445"/>
      <c r="BJ23" s="445"/>
      <c r="BK23" s="445"/>
      <c r="BL23" s="445"/>
      <c r="BM23" s="446"/>
      <c r="BN23" s="430">
        <v>1847953</v>
      </c>
      <c r="BO23" s="431"/>
      <c r="BP23" s="431"/>
      <c r="BQ23" s="431"/>
      <c r="BR23" s="431"/>
      <c r="BS23" s="431"/>
      <c r="BT23" s="431"/>
      <c r="BU23" s="432"/>
      <c r="BV23" s="430">
        <v>1702027</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169</v>
      </c>
      <c r="F24" s="387"/>
      <c r="G24" s="387"/>
      <c r="H24" s="387"/>
      <c r="I24" s="387"/>
      <c r="J24" s="387"/>
      <c r="K24" s="388"/>
      <c r="L24" s="383">
        <v>1</v>
      </c>
      <c r="M24" s="384"/>
      <c r="N24" s="384"/>
      <c r="O24" s="384"/>
      <c r="P24" s="385"/>
      <c r="Q24" s="383">
        <v>7200</v>
      </c>
      <c r="R24" s="384"/>
      <c r="S24" s="384"/>
      <c r="T24" s="384"/>
      <c r="U24" s="384"/>
      <c r="V24" s="385"/>
      <c r="W24" s="473"/>
      <c r="X24" s="410"/>
      <c r="Y24" s="411"/>
      <c r="Z24" s="386" t="s">
        <v>170</v>
      </c>
      <c r="AA24" s="387"/>
      <c r="AB24" s="387"/>
      <c r="AC24" s="387"/>
      <c r="AD24" s="387"/>
      <c r="AE24" s="387"/>
      <c r="AF24" s="387"/>
      <c r="AG24" s="388"/>
      <c r="AH24" s="383">
        <v>134</v>
      </c>
      <c r="AI24" s="384"/>
      <c r="AJ24" s="384"/>
      <c r="AK24" s="384"/>
      <c r="AL24" s="385"/>
      <c r="AM24" s="383">
        <v>381632</v>
      </c>
      <c r="AN24" s="384"/>
      <c r="AO24" s="384"/>
      <c r="AP24" s="384"/>
      <c r="AQ24" s="384"/>
      <c r="AR24" s="385"/>
      <c r="AS24" s="383">
        <v>2848</v>
      </c>
      <c r="AT24" s="384"/>
      <c r="AU24" s="384"/>
      <c r="AV24" s="384"/>
      <c r="AW24" s="384"/>
      <c r="AX24" s="443"/>
      <c r="AY24" s="403" t="s">
        <v>171</v>
      </c>
      <c r="AZ24" s="404"/>
      <c r="BA24" s="404"/>
      <c r="BB24" s="404"/>
      <c r="BC24" s="404"/>
      <c r="BD24" s="404"/>
      <c r="BE24" s="404"/>
      <c r="BF24" s="404"/>
      <c r="BG24" s="404"/>
      <c r="BH24" s="404"/>
      <c r="BI24" s="404"/>
      <c r="BJ24" s="404"/>
      <c r="BK24" s="404"/>
      <c r="BL24" s="404"/>
      <c r="BM24" s="405"/>
      <c r="BN24" s="430">
        <v>2644822</v>
      </c>
      <c r="BO24" s="431"/>
      <c r="BP24" s="431"/>
      <c r="BQ24" s="431"/>
      <c r="BR24" s="431"/>
      <c r="BS24" s="431"/>
      <c r="BT24" s="431"/>
      <c r="BU24" s="432"/>
      <c r="BV24" s="430">
        <v>2674634</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172</v>
      </c>
      <c r="F25" s="387"/>
      <c r="G25" s="387"/>
      <c r="H25" s="387"/>
      <c r="I25" s="387"/>
      <c r="J25" s="387"/>
      <c r="K25" s="388"/>
      <c r="L25" s="383">
        <v>1</v>
      </c>
      <c r="M25" s="384"/>
      <c r="N25" s="384"/>
      <c r="O25" s="384"/>
      <c r="P25" s="385"/>
      <c r="Q25" s="383">
        <v>5900</v>
      </c>
      <c r="R25" s="384"/>
      <c r="S25" s="384"/>
      <c r="T25" s="384"/>
      <c r="U25" s="384"/>
      <c r="V25" s="385"/>
      <c r="W25" s="473"/>
      <c r="X25" s="410"/>
      <c r="Y25" s="411"/>
      <c r="Z25" s="386" t="s">
        <v>173</v>
      </c>
      <c r="AA25" s="387"/>
      <c r="AB25" s="387"/>
      <c r="AC25" s="387"/>
      <c r="AD25" s="387"/>
      <c r="AE25" s="387"/>
      <c r="AF25" s="387"/>
      <c r="AG25" s="388"/>
      <c r="AH25" s="383" t="s">
        <v>174</v>
      </c>
      <c r="AI25" s="384"/>
      <c r="AJ25" s="384"/>
      <c r="AK25" s="384"/>
      <c r="AL25" s="385"/>
      <c r="AM25" s="383" t="s">
        <v>127</v>
      </c>
      <c r="AN25" s="384"/>
      <c r="AO25" s="384"/>
      <c r="AP25" s="384"/>
      <c r="AQ25" s="384"/>
      <c r="AR25" s="385"/>
      <c r="AS25" s="383" t="s">
        <v>175</v>
      </c>
      <c r="AT25" s="384"/>
      <c r="AU25" s="384"/>
      <c r="AV25" s="384"/>
      <c r="AW25" s="384"/>
      <c r="AX25" s="443"/>
      <c r="AY25" s="456" t="s">
        <v>176</v>
      </c>
      <c r="AZ25" s="457"/>
      <c r="BA25" s="457"/>
      <c r="BB25" s="457"/>
      <c r="BC25" s="457"/>
      <c r="BD25" s="457"/>
      <c r="BE25" s="457"/>
      <c r="BF25" s="457"/>
      <c r="BG25" s="457"/>
      <c r="BH25" s="457"/>
      <c r="BI25" s="457"/>
      <c r="BJ25" s="457"/>
      <c r="BK25" s="457"/>
      <c r="BL25" s="457"/>
      <c r="BM25" s="458"/>
      <c r="BN25" s="459" t="s">
        <v>128</v>
      </c>
      <c r="BO25" s="460"/>
      <c r="BP25" s="460"/>
      <c r="BQ25" s="460"/>
      <c r="BR25" s="460"/>
      <c r="BS25" s="460"/>
      <c r="BT25" s="460"/>
      <c r="BU25" s="461"/>
      <c r="BV25" s="459" t="s">
        <v>174</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177</v>
      </c>
      <c r="F26" s="387"/>
      <c r="G26" s="387"/>
      <c r="H26" s="387"/>
      <c r="I26" s="387"/>
      <c r="J26" s="387"/>
      <c r="K26" s="388"/>
      <c r="L26" s="383">
        <v>1</v>
      </c>
      <c r="M26" s="384"/>
      <c r="N26" s="384"/>
      <c r="O26" s="384"/>
      <c r="P26" s="385"/>
      <c r="Q26" s="383">
        <v>5400</v>
      </c>
      <c r="R26" s="384"/>
      <c r="S26" s="384"/>
      <c r="T26" s="384"/>
      <c r="U26" s="384"/>
      <c r="V26" s="385"/>
      <c r="W26" s="473"/>
      <c r="X26" s="410"/>
      <c r="Y26" s="411"/>
      <c r="Z26" s="386" t="s">
        <v>178</v>
      </c>
      <c r="AA26" s="441"/>
      <c r="AB26" s="441"/>
      <c r="AC26" s="441"/>
      <c r="AD26" s="441"/>
      <c r="AE26" s="441"/>
      <c r="AF26" s="441"/>
      <c r="AG26" s="442"/>
      <c r="AH26" s="383" t="s">
        <v>174</v>
      </c>
      <c r="AI26" s="384"/>
      <c r="AJ26" s="384"/>
      <c r="AK26" s="384"/>
      <c r="AL26" s="385"/>
      <c r="AM26" s="383" t="s">
        <v>128</v>
      </c>
      <c r="AN26" s="384"/>
      <c r="AO26" s="384"/>
      <c r="AP26" s="384"/>
      <c r="AQ26" s="384"/>
      <c r="AR26" s="385"/>
      <c r="AS26" s="383" t="s">
        <v>174</v>
      </c>
      <c r="AT26" s="384"/>
      <c r="AU26" s="384"/>
      <c r="AV26" s="384"/>
      <c r="AW26" s="384"/>
      <c r="AX26" s="443"/>
      <c r="AY26" s="470" t="s">
        <v>179</v>
      </c>
      <c r="AZ26" s="390"/>
      <c r="BA26" s="390"/>
      <c r="BB26" s="390"/>
      <c r="BC26" s="390"/>
      <c r="BD26" s="390"/>
      <c r="BE26" s="390"/>
      <c r="BF26" s="390"/>
      <c r="BG26" s="390"/>
      <c r="BH26" s="390"/>
      <c r="BI26" s="390"/>
      <c r="BJ26" s="390"/>
      <c r="BK26" s="390"/>
      <c r="BL26" s="390"/>
      <c r="BM26" s="471"/>
      <c r="BN26" s="430" t="s">
        <v>174</v>
      </c>
      <c r="BO26" s="431"/>
      <c r="BP26" s="431"/>
      <c r="BQ26" s="431"/>
      <c r="BR26" s="431"/>
      <c r="BS26" s="431"/>
      <c r="BT26" s="431"/>
      <c r="BU26" s="432"/>
      <c r="BV26" s="430" t="s">
        <v>174</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180</v>
      </c>
      <c r="F27" s="387"/>
      <c r="G27" s="387"/>
      <c r="H27" s="387"/>
      <c r="I27" s="387"/>
      <c r="J27" s="387"/>
      <c r="K27" s="388"/>
      <c r="L27" s="383">
        <v>1</v>
      </c>
      <c r="M27" s="384"/>
      <c r="N27" s="384"/>
      <c r="O27" s="384"/>
      <c r="P27" s="385"/>
      <c r="Q27" s="383">
        <v>3050</v>
      </c>
      <c r="R27" s="384"/>
      <c r="S27" s="384"/>
      <c r="T27" s="384"/>
      <c r="U27" s="384"/>
      <c r="V27" s="385"/>
      <c r="W27" s="473"/>
      <c r="X27" s="410"/>
      <c r="Y27" s="411"/>
      <c r="Z27" s="386" t="s">
        <v>181</v>
      </c>
      <c r="AA27" s="387"/>
      <c r="AB27" s="387"/>
      <c r="AC27" s="387"/>
      <c r="AD27" s="387"/>
      <c r="AE27" s="387"/>
      <c r="AF27" s="387"/>
      <c r="AG27" s="388"/>
      <c r="AH27" s="383">
        <v>1</v>
      </c>
      <c r="AI27" s="384"/>
      <c r="AJ27" s="384"/>
      <c r="AK27" s="384"/>
      <c r="AL27" s="385"/>
      <c r="AM27" s="383" t="s">
        <v>182</v>
      </c>
      <c r="AN27" s="384"/>
      <c r="AO27" s="384"/>
      <c r="AP27" s="384"/>
      <c r="AQ27" s="384"/>
      <c r="AR27" s="385"/>
      <c r="AS27" s="383" t="s">
        <v>183</v>
      </c>
      <c r="AT27" s="384"/>
      <c r="AU27" s="384"/>
      <c r="AV27" s="384"/>
      <c r="AW27" s="384"/>
      <c r="AX27" s="443"/>
      <c r="AY27" s="467" t="s">
        <v>184</v>
      </c>
      <c r="AZ27" s="468"/>
      <c r="BA27" s="468"/>
      <c r="BB27" s="468"/>
      <c r="BC27" s="468"/>
      <c r="BD27" s="468"/>
      <c r="BE27" s="468"/>
      <c r="BF27" s="468"/>
      <c r="BG27" s="468"/>
      <c r="BH27" s="468"/>
      <c r="BI27" s="468"/>
      <c r="BJ27" s="468"/>
      <c r="BK27" s="468"/>
      <c r="BL27" s="468"/>
      <c r="BM27" s="469"/>
      <c r="BN27" s="464" t="s">
        <v>128</v>
      </c>
      <c r="BO27" s="465"/>
      <c r="BP27" s="465"/>
      <c r="BQ27" s="465"/>
      <c r="BR27" s="465"/>
      <c r="BS27" s="465"/>
      <c r="BT27" s="465"/>
      <c r="BU27" s="466"/>
      <c r="BV27" s="464" t="s">
        <v>174</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185</v>
      </c>
      <c r="F28" s="387"/>
      <c r="G28" s="387"/>
      <c r="H28" s="387"/>
      <c r="I28" s="387"/>
      <c r="J28" s="387"/>
      <c r="K28" s="388"/>
      <c r="L28" s="383">
        <v>1</v>
      </c>
      <c r="M28" s="384"/>
      <c r="N28" s="384"/>
      <c r="O28" s="384"/>
      <c r="P28" s="385"/>
      <c r="Q28" s="383">
        <v>2640</v>
      </c>
      <c r="R28" s="384"/>
      <c r="S28" s="384"/>
      <c r="T28" s="384"/>
      <c r="U28" s="384"/>
      <c r="V28" s="385"/>
      <c r="W28" s="473"/>
      <c r="X28" s="410"/>
      <c r="Y28" s="411"/>
      <c r="Z28" s="386" t="s">
        <v>186</v>
      </c>
      <c r="AA28" s="387"/>
      <c r="AB28" s="387"/>
      <c r="AC28" s="387"/>
      <c r="AD28" s="387"/>
      <c r="AE28" s="387"/>
      <c r="AF28" s="387"/>
      <c r="AG28" s="388"/>
      <c r="AH28" s="383" t="s">
        <v>174</v>
      </c>
      <c r="AI28" s="384"/>
      <c r="AJ28" s="384"/>
      <c r="AK28" s="384"/>
      <c r="AL28" s="385"/>
      <c r="AM28" s="383" t="s">
        <v>174</v>
      </c>
      <c r="AN28" s="384"/>
      <c r="AO28" s="384"/>
      <c r="AP28" s="384"/>
      <c r="AQ28" s="384"/>
      <c r="AR28" s="385"/>
      <c r="AS28" s="383" t="s">
        <v>174</v>
      </c>
      <c r="AT28" s="384"/>
      <c r="AU28" s="384"/>
      <c r="AV28" s="384"/>
      <c r="AW28" s="384"/>
      <c r="AX28" s="443"/>
      <c r="AY28" s="447" t="s">
        <v>187</v>
      </c>
      <c r="AZ28" s="448"/>
      <c r="BA28" s="448"/>
      <c r="BB28" s="449"/>
      <c r="BC28" s="456" t="s">
        <v>48</v>
      </c>
      <c r="BD28" s="457"/>
      <c r="BE28" s="457"/>
      <c r="BF28" s="457"/>
      <c r="BG28" s="457"/>
      <c r="BH28" s="457"/>
      <c r="BI28" s="457"/>
      <c r="BJ28" s="457"/>
      <c r="BK28" s="457"/>
      <c r="BL28" s="457"/>
      <c r="BM28" s="458"/>
      <c r="BN28" s="459">
        <v>736625</v>
      </c>
      <c r="BO28" s="460"/>
      <c r="BP28" s="460"/>
      <c r="BQ28" s="460"/>
      <c r="BR28" s="460"/>
      <c r="BS28" s="460"/>
      <c r="BT28" s="460"/>
      <c r="BU28" s="461"/>
      <c r="BV28" s="459">
        <v>685715</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188</v>
      </c>
      <c r="F29" s="387"/>
      <c r="G29" s="387"/>
      <c r="H29" s="387"/>
      <c r="I29" s="387"/>
      <c r="J29" s="387"/>
      <c r="K29" s="388"/>
      <c r="L29" s="383">
        <v>8</v>
      </c>
      <c r="M29" s="384"/>
      <c r="N29" s="384"/>
      <c r="O29" s="384"/>
      <c r="P29" s="385"/>
      <c r="Q29" s="383">
        <v>2430</v>
      </c>
      <c r="R29" s="384"/>
      <c r="S29" s="384"/>
      <c r="T29" s="384"/>
      <c r="U29" s="384"/>
      <c r="V29" s="385"/>
      <c r="W29" s="474"/>
      <c r="X29" s="475"/>
      <c r="Y29" s="476"/>
      <c r="Z29" s="386" t="s">
        <v>189</v>
      </c>
      <c r="AA29" s="387"/>
      <c r="AB29" s="387"/>
      <c r="AC29" s="387"/>
      <c r="AD29" s="387"/>
      <c r="AE29" s="387"/>
      <c r="AF29" s="387"/>
      <c r="AG29" s="388"/>
      <c r="AH29" s="383">
        <v>135</v>
      </c>
      <c r="AI29" s="384"/>
      <c r="AJ29" s="384"/>
      <c r="AK29" s="384"/>
      <c r="AL29" s="385"/>
      <c r="AM29" s="383">
        <v>385558</v>
      </c>
      <c r="AN29" s="384"/>
      <c r="AO29" s="384"/>
      <c r="AP29" s="384"/>
      <c r="AQ29" s="384"/>
      <c r="AR29" s="385"/>
      <c r="AS29" s="383">
        <v>2856</v>
      </c>
      <c r="AT29" s="384"/>
      <c r="AU29" s="384"/>
      <c r="AV29" s="384"/>
      <c r="AW29" s="384"/>
      <c r="AX29" s="443"/>
      <c r="AY29" s="450"/>
      <c r="AZ29" s="451"/>
      <c r="BA29" s="451"/>
      <c r="BB29" s="452"/>
      <c r="BC29" s="444" t="s">
        <v>190</v>
      </c>
      <c r="BD29" s="445"/>
      <c r="BE29" s="445"/>
      <c r="BF29" s="445"/>
      <c r="BG29" s="445"/>
      <c r="BH29" s="445"/>
      <c r="BI29" s="445"/>
      <c r="BJ29" s="445"/>
      <c r="BK29" s="445"/>
      <c r="BL29" s="445"/>
      <c r="BM29" s="446"/>
      <c r="BN29" s="430">
        <v>87507</v>
      </c>
      <c r="BO29" s="431"/>
      <c r="BP29" s="431"/>
      <c r="BQ29" s="431"/>
      <c r="BR29" s="431"/>
      <c r="BS29" s="431"/>
      <c r="BT29" s="431"/>
      <c r="BU29" s="432"/>
      <c r="BV29" s="430">
        <v>659</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191</v>
      </c>
      <c r="X30" s="398"/>
      <c r="Y30" s="398"/>
      <c r="Z30" s="398"/>
      <c r="AA30" s="398"/>
      <c r="AB30" s="398"/>
      <c r="AC30" s="398"/>
      <c r="AD30" s="398"/>
      <c r="AE30" s="398"/>
      <c r="AF30" s="398"/>
      <c r="AG30" s="399"/>
      <c r="AH30" s="400">
        <v>93.9</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103234</v>
      </c>
      <c r="BO30" s="465"/>
      <c r="BP30" s="465"/>
      <c r="BQ30" s="465"/>
      <c r="BR30" s="465"/>
      <c r="BS30" s="465"/>
      <c r="BT30" s="465"/>
      <c r="BU30" s="466"/>
      <c r="BV30" s="464">
        <v>42632</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9" t="s">
        <v>192</v>
      </c>
      <c r="D32" s="389"/>
      <c r="E32" s="389"/>
      <c r="F32" s="389"/>
      <c r="G32" s="389"/>
      <c r="H32" s="389"/>
      <c r="I32" s="389"/>
      <c r="J32" s="389"/>
      <c r="K32" s="389"/>
      <c r="L32" s="389"/>
      <c r="M32" s="389"/>
      <c r="N32" s="389"/>
      <c r="O32" s="389"/>
      <c r="P32" s="389"/>
      <c r="Q32" s="389"/>
      <c r="R32" s="389"/>
      <c r="S32" s="389"/>
      <c r="U32" s="390" t="s">
        <v>193</v>
      </c>
      <c r="V32" s="390"/>
      <c r="W32" s="390"/>
      <c r="X32" s="390"/>
      <c r="Y32" s="390"/>
      <c r="Z32" s="390"/>
      <c r="AA32" s="390"/>
      <c r="AB32" s="390"/>
      <c r="AC32" s="390"/>
      <c r="AD32" s="390"/>
      <c r="AE32" s="390"/>
      <c r="AF32" s="390"/>
      <c r="AG32" s="390"/>
      <c r="AH32" s="390"/>
      <c r="AI32" s="390"/>
      <c r="AJ32" s="390"/>
      <c r="AK32" s="390"/>
      <c r="AM32" s="390" t="s">
        <v>194</v>
      </c>
      <c r="AN32" s="390"/>
      <c r="AO32" s="390"/>
      <c r="AP32" s="390"/>
      <c r="AQ32" s="390"/>
      <c r="AR32" s="390"/>
      <c r="AS32" s="390"/>
      <c r="AT32" s="390"/>
      <c r="AU32" s="390"/>
      <c r="AV32" s="390"/>
      <c r="AW32" s="390"/>
      <c r="AX32" s="390"/>
      <c r="AY32" s="390"/>
      <c r="AZ32" s="390"/>
      <c r="BA32" s="390"/>
      <c r="BB32" s="390"/>
      <c r="BC32" s="390"/>
      <c r="BE32" s="390" t="s">
        <v>195</v>
      </c>
      <c r="BF32" s="390"/>
      <c r="BG32" s="390"/>
      <c r="BH32" s="390"/>
      <c r="BI32" s="390"/>
      <c r="BJ32" s="390"/>
      <c r="BK32" s="390"/>
      <c r="BL32" s="390"/>
      <c r="BM32" s="390"/>
      <c r="BN32" s="390"/>
      <c r="BO32" s="390"/>
      <c r="BP32" s="390"/>
      <c r="BQ32" s="390"/>
      <c r="BR32" s="390"/>
      <c r="BS32" s="390"/>
      <c r="BT32" s="390"/>
      <c r="BU32" s="390"/>
      <c r="BW32" s="390" t="s">
        <v>196</v>
      </c>
      <c r="BX32" s="390"/>
      <c r="BY32" s="390"/>
      <c r="BZ32" s="390"/>
      <c r="CA32" s="390"/>
      <c r="CB32" s="390"/>
      <c r="CC32" s="390"/>
      <c r="CD32" s="390"/>
      <c r="CE32" s="390"/>
      <c r="CF32" s="390"/>
      <c r="CG32" s="390"/>
      <c r="CH32" s="390"/>
      <c r="CI32" s="390"/>
      <c r="CJ32" s="390"/>
      <c r="CK32" s="390"/>
      <c r="CL32" s="390"/>
      <c r="CM32" s="390"/>
      <c r="CO32" s="390" t="s">
        <v>197</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15">
      <c r="A33" s="172"/>
      <c r="B33" s="196"/>
      <c r="C33" s="382" t="s">
        <v>198</v>
      </c>
      <c r="D33" s="382"/>
      <c r="E33" s="381" t="s">
        <v>199</v>
      </c>
      <c r="F33" s="381"/>
      <c r="G33" s="381"/>
      <c r="H33" s="381"/>
      <c r="I33" s="381"/>
      <c r="J33" s="381"/>
      <c r="K33" s="381"/>
      <c r="L33" s="381"/>
      <c r="M33" s="381"/>
      <c r="N33" s="381"/>
      <c r="O33" s="381"/>
      <c r="P33" s="381"/>
      <c r="Q33" s="381"/>
      <c r="R33" s="381"/>
      <c r="S33" s="381"/>
      <c r="T33" s="197"/>
      <c r="U33" s="382" t="s">
        <v>200</v>
      </c>
      <c r="V33" s="382"/>
      <c r="W33" s="381" t="s">
        <v>201</v>
      </c>
      <c r="X33" s="381"/>
      <c r="Y33" s="381"/>
      <c r="Z33" s="381"/>
      <c r="AA33" s="381"/>
      <c r="AB33" s="381"/>
      <c r="AC33" s="381"/>
      <c r="AD33" s="381"/>
      <c r="AE33" s="381"/>
      <c r="AF33" s="381"/>
      <c r="AG33" s="381"/>
      <c r="AH33" s="381"/>
      <c r="AI33" s="381"/>
      <c r="AJ33" s="381"/>
      <c r="AK33" s="381"/>
      <c r="AL33" s="197"/>
      <c r="AM33" s="382" t="s">
        <v>202</v>
      </c>
      <c r="AN33" s="382"/>
      <c r="AO33" s="381" t="s">
        <v>201</v>
      </c>
      <c r="AP33" s="381"/>
      <c r="AQ33" s="381"/>
      <c r="AR33" s="381"/>
      <c r="AS33" s="381"/>
      <c r="AT33" s="381"/>
      <c r="AU33" s="381"/>
      <c r="AV33" s="381"/>
      <c r="AW33" s="381"/>
      <c r="AX33" s="381"/>
      <c r="AY33" s="381"/>
      <c r="AZ33" s="381"/>
      <c r="BA33" s="381"/>
      <c r="BB33" s="381"/>
      <c r="BC33" s="381"/>
      <c r="BD33" s="198"/>
      <c r="BE33" s="381" t="s">
        <v>203</v>
      </c>
      <c r="BF33" s="381"/>
      <c r="BG33" s="381" t="s">
        <v>204</v>
      </c>
      <c r="BH33" s="381"/>
      <c r="BI33" s="381"/>
      <c r="BJ33" s="381"/>
      <c r="BK33" s="381"/>
      <c r="BL33" s="381"/>
      <c r="BM33" s="381"/>
      <c r="BN33" s="381"/>
      <c r="BO33" s="381"/>
      <c r="BP33" s="381"/>
      <c r="BQ33" s="381"/>
      <c r="BR33" s="381"/>
      <c r="BS33" s="381"/>
      <c r="BT33" s="381"/>
      <c r="BU33" s="381"/>
      <c r="BV33" s="198"/>
      <c r="BW33" s="382" t="s">
        <v>203</v>
      </c>
      <c r="BX33" s="382"/>
      <c r="BY33" s="381" t="s">
        <v>205</v>
      </c>
      <c r="BZ33" s="381"/>
      <c r="CA33" s="381"/>
      <c r="CB33" s="381"/>
      <c r="CC33" s="381"/>
      <c r="CD33" s="381"/>
      <c r="CE33" s="381"/>
      <c r="CF33" s="381"/>
      <c r="CG33" s="381"/>
      <c r="CH33" s="381"/>
      <c r="CI33" s="381"/>
      <c r="CJ33" s="381"/>
      <c r="CK33" s="381"/>
      <c r="CL33" s="381"/>
      <c r="CM33" s="381"/>
      <c r="CN33" s="197"/>
      <c r="CO33" s="382" t="s">
        <v>202</v>
      </c>
      <c r="CP33" s="382"/>
      <c r="CQ33" s="381" t="s">
        <v>206</v>
      </c>
      <c r="CR33" s="381"/>
      <c r="CS33" s="381"/>
      <c r="CT33" s="381"/>
      <c r="CU33" s="381"/>
      <c r="CV33" s="381"/>
      <c r="CW33" s="381"/>
      <c r="CX33" s="381"/>
      <c r="CY33" s="381"/>
      <c r="CZ33" s="381"/>
      <c r="DA33" s="381"/>
      <c r="DB33" s="381"/>
      <c r="DC33" s="381"/>
      <c r="DD33" s="381"/>
      <c r="DE33" s="381"/>
      <c r="DF33" s="197"/>
      <c r="DG33" s="380" t="s">
        <v>207</v>
      </c>
      <c r="DH33" s="380"/>
      <c r="DI33" s="199"/>
    </row>
    <row r="34" spans="1:113" ht="32.25" customHeight="1" x14ac:dyDescent="0.15">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3</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5</v>
      </c>
      <c r="AN34" s="378"/>
      <c r="AO34" s="379" t="str">
        <f>IF('各会計、関係団体の財政状況及び健全化判断比率'!B30="","",'各会計、関係団体の財政状況及び健全化判断比率'!B30)</f>
        <v>水道事業会計</v>
      </c>
      <c r="AP34" s="379"/>
      <c r="AQ34" s="379"/>
      <c r="AR34" s="379"/>
      <c r="AS34" s="379"/>
      <c r="AT34" s="379"/>
      <c r="AU34" s="379"/>
      <c r="AV34" s="379"/>
      <c r="AW34" s="379"/>
      <c r="AX34" s="379"/>
      <c r="AY34" s="379"/>
      <c r="AZ34" s="379"/>
      <c r="BA34" s="379"/>
      <c r="BB34" s="379"/>
      <c r="BC34" s="379"/>
      <c r="BD34" s="172"/>
      <c r="BE34" s="378">
        <f>IF(BG34="","",MAX(C34:D43,U34:V43,AM34:AN43)+1)</f>
        <v>6</v>
      </c>
      <c r="BF34" s="378"/>
      <c r="BG34" s="379" t="str">
        <f>IF('各会計、関係団体の財政状況及び健全化判断比率'!B31="","",'各会計、関係団体の財政状況及び健全化判断比率'!B31)</f>
        <v>公共下水道事業特別会計</v>
      </c>
      <c r="BH34" s="379"/>
      <c r="BI34" s="379"/>
      <c r="BJ34" s="379"/>
      <c r="BK34" s="379"/>
      <c r="BL34" s="379"/>
      <c r="BM34" s="379"/>
      <c r="BN34" s="379"/>
      <c r="BO34" s="379"/>
      <c r="BP34" s="379"/>
      <c r="BQ34" s="379"/>
      <c r="BR34" s="379"/>
      <c r="BS34" s="379"/>
      <c r="BT34" s="379"/>
      <c r="BU34" s="379"/>
      <c r="BV34" s="172"/>
      <c r="BW34" s="378">
        <f>IF(BY34="","",MAX(C34:D43,U34:V43,AM34:AN43,BE34:BF43)+1)</f>
        <v>7</v>
      </c>
      <c r="BX34" s="378"/>
      <c r="BY34" s="379" t="str">
        <f>IF('各会計、関係団体の財政状況及び健全化判断比率'!B68="","",'各会計、関係団体の財政状況及び健全化判断比率'!B68)</f>
        <v>西濃環境整備組合</v>
      </c>
      <c r="BZ34" s="379"/>
      <c r="CA34" s="379"/>
      <c r="CB34" s="379"/>
      <c r="CC34" s="379"/>
      <c r="CD34" s="379"/>
      <c r="CE34" s="379"/>
      <c r="CF34" s="379"/>
      <c r="CG34" s="379"/>
      <c r="CH34" s="379"/>
      <c r="CI34" s="379"/>
      <c r="CJ34" s="379"/>
      <c r="CK34" s="379"/>
      <c r="CL34" s="379"/>
      <c r="CM34" s="379"/>
      <c r="CN34" s="172"/>
      <c r="CO34" s="378">
        <f>IF(CQ34="","",MAX(C34:D43,U34:V43,AM34:AN43,BE34:BF43,BW34:BX43)+1)</f>
        <v>17</v>
      </c>
      <c r="CP34" s="378"/>
      <c r="CQ34" s="379" t="str">
        <f>IF('各会計、関係団体の財政状況及び健全化判断比率'!BS7="","",'各会計、関係団体の財政状況及び健全化判断比率'!BS7)</f>
        <v>安八町土地開発公社</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v>
      </c>
      <c r="DH34" s="376"/>
      <c r="DI34" s="199"/>
    </row>
    <row r="35" spans="1:113" ht="32.25" customHeight="1" x14ac:dyDescent="0.15">
      <c r="A35" s="172"/>
      <c r="B35" s="196"/>
      <c r="C35" s="378">
        <f>IF(E35="","",C34+1)</f>
        <v>2</v>
      </c>
      <c r="D35" s="378"/>
      <c r="E35" s="379" t="str">
        <f>IF('各会計、関係団体の財政状況及び健全化判断比率'!B8="","",'各会計、関係団体の財政状況及び健全化判断比率'!B8)</f>
        <v>児童発達支援事業特別会計</v>
      </c>
      <c r="F35" s="379"/>
      <c r="G35" s="379"/>
      <c r="H35" s="379"/>
      <c r="I35" s="379"/>
      <c r="J35" s="379"/>
      <c r="K35" s="379"/>
      <c r="L35" s="379"/>
      <c r="M35" s="379"/>
      <c r="N35" s="379"/>
      <c r="O35" s="379"/>
      <c r="P35" s="379"/>
      <c r="Q35" s="379"/>
      <c r="R35" s="379"/>
      <c r="S35" s="379"/>
      <c r="T35" s="172"/>
      <c r="U35" s="378">
        <f>IF(W35="","",U34+1)</f>
        <v>4</v>
      </c>
      <c r="V35" s="378"/>
      <c r="W35" s="379" t="str">
        <f>IF('各会計、関係団体の財政状況及び健全化判断比率'!B29="","",'各会計、関係団体の財政状況及び健全化判断比率'!B29)</f>
        <v>後期高齢者医療特別会計</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t="str">
        <f t="shared" ref="BE35:BE43" si="1">IF(BG35="","",BE34+1)</f>
        <v/>
      </c>
      <c r="BF35" s="378"/>
      <c r="BG35" s="379"/>
      <c r="BH35" s="379"/>
      <c r="BI35" s="379"/>
      <c r="BJ35" s="379"/>
      <c r="BK35" s="379"/>
      <c r="BL35" s="379"/>
      <c r="BM35" s="379"/>
      <c r="BN35" s="379"/>
      <c r="BO35" s="379"/>
      <c r="BP35" s="379"/>
      <c r="BQ35" s="379"/>
      <c r="BR35" s="379"/>
      <c r="BS35" s="379"/>
      <c r="BT35" s="379"/>
      <c r="BU35" s="379"/>
      <c r="BV35" s="172"/>
      <c r="BW35" s="378">
        <f t="shared" ref="BW35:BW43" si="2">IF(BY35="","",BW34+1)</f>
        <v>8</v>
      </c>
      <c r="BX35" s="378"/>
      <c r="BY35" s="379" t="str">
        <f>IF('各会計、関係団体の財政状況及び健全化判断比率'!B69="","",'各会計、関係団体の財政状況及び健全化判断比率'!B69)</f>
        <v>大垣消防組合</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15">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t="str">
        <f t="shared" ref="U36:U43" si="4">IF(W36="","",U35+1)</f>
        <v/>
      </c>
      <c r="V36" s="378"/>
      <c r="W36" s="379"/>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f t="shared" si="2"/>
        <v>9</v>
      </c>
      <c r="BX36" s="378"/>
      <c r="BY36" s="379" t="str">
        <f>IF('各会計、関係団体の財政状況及び健全化判断比率'!B70="","",'各会計、関係団体の財政状況及び健全化判断比率'!B70)</f>
        <v>大垣衛生施設組合</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15">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10</v>
      </c>
      <c r="BX37" s="378"/>
      <c r="BY37" s="379" t="str">
        <f>IF('各会計、関係団体の財政状況及び健全化判断比率'!B71="","",'各会計、関係団体の財政状況及び健全化判断比率'!B71)</f>
        <v>西南濃粗大廃棄物処理組合</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15">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11</v>
      </c>
      <c r="BX38" s="378"/>
      <c r="BY38" s="379" t="str">
        <f>IF('各会計、関係団体の財政状況及び健全化判断比率'!B72="","",'各会計、関係団体の財政状況及び健全化判断比率'!B72)</f>
        <v>大垣市・安八郡安八町東安中学校組合</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15">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12</v>
      </c>
      <c r="BX39" s="378"/>
      <c r="BY39" s="379" t="str">
        <f>IF('各会計、関係団体の財政状況及び健全化判断比率'!B73="","",'各会計、関係団体の財政状況及び健全化判断比率'!B73)</f>
        <v>安八郡広域連合</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15">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13</v>
      </c>
      <c r="BX40" s="378"/>
      <c r="BY40" s="379" t="str">
        <f>IF('各会計、関係団体の財政状況及び健全化判断比率'!B74="","",'各会計、関係団体の財政状況及び健全化判断比率'!B74)</f>
        <v>あすわ苑老人福祉施設事務組合</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15">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f t="shared" si="2"/>
        <v>14</v>
      </c>
      <c r="BX41" s="378"/>
      <c r="BY41" s="379" t="str">
        <f>IF('各会計、関係団体の財政状況及び健全化判断比率'!B75="","",'各会計、関係団体の財政状況及び健全化判断比率'!B75)</f>
        <v>岐阜県市町村会館組合</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15">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f t="shared" si="2"/>
        <v>15</v>
      </c>
      <c r="BX42" s="378"/>
      <c r="BY42" s="379" t="str">
        <f>IF('各会計、関係団体の財政状況及び健全化判断比率'!B76="","",'各会計、関係団体の財政状況及び健全化判断比率'!B76)</f>
        <v>岐阜県市町村職員退職手当組合</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15">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f t="shared" si="2"/>
        <v>16</v>
      </c>
      <c r="BX43" s="378"/>
      <c r="BY43" s="379" t="str">
        <f>IF('各会計、関係団体の財政状況及び健全化判断比率'!B77="","",'各会計、関係団体の財政状況及び健全化判断比率'!B77)</f>
        <v>岐阜県後期高齢者医療広域連合（一般会計分）</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375" t="s">
        <v>209</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210</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211</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212</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213</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214</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215</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48" t="s">
        <v>606</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216</v>
      </c>
      <c r="DI1" s="728"/>
      <c r="DJ1" s="728"/>
      <c r="DK1" s="728"/>
      <c r="DL1" s="728"/>
      <c r="DM1" s="728"/>
      <c r="DN1" s="729"/>
      <c r="DO1" s="205"/>
      <c r="DP1" s="727" t="s">
        <v>217</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9" t="s">
        <v>219</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220</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221</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222</v>
      </c>
      <c r="S4" s="690"/>
      <c r="T4" s="690"/>
      <c r="U4" s="690"/>
      <c r="V4" s="690"/>
      <c r="W4" s="690"/>
      <c r="X4" s="690"/>
      <c r="Y4" s="691"/>
      <c r="Z4" s="689" t="s">
        <v>223</v>
      </c>
      <c r="AA4" s="690"/>
      <c r="AB4" s="690"/>
      <c r="AC4" s="691"/>
      <c r="AD4" s="689" t="s">
        <v>224</v>
      </c>
      <c r="AE4" s="690"/>
      <c r="AF4" s="690"/>
      <c r="AG4" s="690"/>
      <c r="AH4" s="690"/>
      <c r="AI4" s="690"/>
      <c r="AJ4" s="690"/>
      <c r="AK4" s="691"/>
      <c r="AL4" s="689" t="s">
        <v>223</v>
      </c>
      <c r="AM4" s="690"/>
      <c r="AN4" s="690"/>
      <c r="AO4" s="691"/>
      <c r="AP4" s="730" t="s">
        <v>225</v>
      </c>
      <c r="AQ4" s="730"/>
      <c r="AR4" s="730"/>
      <c r="AS4" s="730"/>
      <c r="AT4" s="730"/>
      <c r="AU4" s="730"/>
      <c r="AV4" s="730"/>
      <c r="AW4" s="730"/>
      <c r="AX4" s="730"/>
      <c r="AY4" s="730"/>
      <c r="AZ4" s="730"/>
      <c r="BA4" s="730"/>
      <c r="BB4" s="730"/>
      <c r="BC4" s="730"/>
      <c r="BD4" s="730"/>
      <c r="BE4" s="730"/>
      <c r="BF4" s="730"/>
      <c r="BG4" s="730" t="s">
        <v>226</v>
      </c>
      <c r="BH4" s="730"/>
      <c r="BI4" s="730"/>
      <c r="BJ4" s="730"/>
      <c r="BK4" s="730"/>
      <c r="BL4" s="730"/>
      <c r="BM4" s="730"/>
      <c r="BN4" s="730"/>
      <c r="BO4" s="730" t="s">
        <v>223</v>
      </c>
      <c r="BP4" s="730"/>
      <c r="BQ4" s="730"/>
      <c r="BR4" s="730"/>
      <c r="BS4" s="730" t="s">
        <v>227</v>
      </c>
      <c r="BT4" s="730"/>
      <c r="BU4" s="730"/>
      <c r="BV4" s="730"/>
      <c r="BW4" s="730"/>
      <c r="BX4" s="730"/>
      <c r="BY4" s="730"/>
      <c r="BZ4" s="730"/>
      <c r="CA4" s="730"/>
      <c r="CB4" s="730"/>
      <c r="CD4" s="689" t="s">
        <v>228</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229</v>
      </c>
      <c r="C5" s="687"/>
      <c r="D5" s="687"/>
      <c r="E5" s="687"/>
      <c r="F5" s="687"/>
      <c r="G5" s="687"/>
      <c r="H5" s="687"/>
      <c r="I5" s="687"/>
      <c r="J5" s="687"/>
      <c r="K5" s="687"/>
      <c r="L5" s="687"/>
      <c r="M5" s="687"/>
      <c r="N5" s="687"/>
      <c r="O5" s="687"/>
      <c r="P5" s="687"/>
      <c r="Q5" s="688"/>
      <c r="R5" s="683">
        <v>2107455</v>
      </c>
      <c r="S5" s="684"/>
      <c r="T5" s="684"/>
      <c r="U5" s="684"/>
      <c r="V5" s="684"/>
      <c r="W5" s="684"/>
      <c r="X5" s="684"/>
      <c r="Y5" s="712"/>
      <c r="Z5" s="725">
        <v>28.4</v>
      </c>
      <c r="AA5" s="725"/>
      <c r="AB5" s="725"/>
      <c r="AC5" s="725"/>
      <c r="AD5" s="726">
        <v>2107455</v>
      </c>
      <c r="AE5" s="726"/>
      <c r="AF5" s="726"/>
      <c r="AG5" s="726"/>
      <c r="AH5" s="726"/>
      <c r="AI5" s="726"/>
      <c r="AJ5" s="726"/>
      <c r="AK5" s="726"/>
      <c r="AL5" s="713">
        <v>50</v>
      </c>
      <c r="AM5" s="698"/>
      <c r="AN5" s="698"/>
      <c r="AO5" s="714"/>
      <c r="AP5" s="686" t="s">
        <v>230</v>
      </c>
      <c r="AQ5" s="687"/>
      <c r="AR5" s="687"/>
      <c r="AS5" s="687"/>
      <c r="AT5" s="687"/>
      <c r="AU5" s="687"/>
      <c r="AV5" s="687"/>
      <c r="AW5" s="687"/>
      <c r="AX5" s="687"/>
      <c r="AY5" s="687"/>
      <c r="AZ5" s="687"/>
      <c r="BA5" s="687"/>
      <c r="BB5" s="687"/>
      <c r="BC5" s="687"/>
      <c r="BD5" s="687"/>
      <c r="BE5" s="687"/>
      <c r="BF5" s="688"/>
      <c r="BG5" s="636">
        <v>2107455</v>
      </c>
      <c r="BH5" s="637"/>
      <c r="BI5" s="637"/>
      <c r="BJ5" s="637"/>
      <c r="BK5" s="637"/>
      <c r="BL5" s="637"/>
      <c r="BM5" s="637"/>
      <c r="BN5" s="638"/>
      <c r="BO5" s="662">
        <v>100</v>
      </c>
      <c r="BP5" s="662"/>
      <c r="BQ5" s="662"/>
      <c r="BR5" s="662"/>
      <c r="BS5" s="663" t="s">
        <v>231</v>
      </c>
      <c r="BT5" s="663"/>
      <c r="BU5" s="663"/>
      <c r="BV5" s="663"/>
      <c r="BW5" s="663"/>
      <c r="BX5" s="663"/>
      <c r="BY5" s="663"/>
      <c r="BZ5" s="663"/>
      <c r="CA5" s="663"/>
      <c r="CB5" s="710"/>
      <c r="CD5" s="689" t="s">
        <v>225</v>
      </c>
      <c r="CE5" s="690"/>
      <c r="CF5" s="690"/>
      <c r="CG5" s="690"/>
      <c r="CH5" s="690"/>
      <c r="CI5" s="690"/>
      <c r="CJ5" s="690"/>
      <c r="CK5" s="690"/>
      <c r="CL5" s="690"/>
      <c r="CM5" s="690"/>
      <c r="CN5" s="690"/>
      <c r="CO5" s="690"/>
      <c r="CP5" s="690"/>
      <c r="CQ5" s="691"/>
      <c r="CR5" s="689" t="s">
        <v>232</v>
      </c>
      <c r="CS5" s="690"/>
      <c r="CT5" s="690"/>
      <c r="CU5" s="690"/>
      <c r="CV5" s="690"/>
      <c r="CW5" s="690"/>
      <c r="CX5" s="690"/>
      <c r="CY5" s="691"/>
      <c r="CZ5" s="689" t="s">
        <v>223</v>
      </c>
      <c r="DA5" s="690"/>
      <c r="DB5" s="690"/>
      <c r="DC5" s="691"/>
      <c r="DD5" s="689" t="s">
        <v>233</v>
      </c>
      <c r="DE5" s="690"/>
      <c r="DF5" s="690"/>
      <c r="DG5" s="690"/>
      <c r="DH5" s="690"/>
      <c r="DI5" s="690"/>
      <c r="DJ5" s="690"/>
      <c r="DK5" s="690"/>
      <c r="DL5" s="690"/>
      <c r="DM5" s="690"/>
      <c r="DN5" s="690"/>
      <c r="DO5" s="690"/>
      <c r="DP5" s="691"/>
      <c r="DQ5" s="689" t="s">
        <v>234</v>
      </c>
      <c r="DR5" s="690"/>
      <c r="DS5" s="690"/>
      <c r="DT5" s="690"/>
      <c r="DU5" s="690"/>
      <c r="DV5" s="690"/>
      <c r="DW5" s="690"/>
      <c r="DX5" s="690"/>
      <c r="DY5" s="690"/>
      <c r="DZ5" s="690"/>
      <c r="EA5" s="690"/>
      <c r="EB5" s="690"/>
      <c r="EC5" s="691"/>
    </row>
    <row r="6" spans="2:143" ht="11.25" customHeight="1" x14ac:dyDescent="0.15">
      <c r="B6" s="633" t="s">
        <v>235</v>
      </c>
      <c r="C6" s="634"/>
      <c r="D6" s="634"/>
      <c r="E6" s="634"/>
      <c r="F6" s="634"/>
      <c r="G6" s="634"/>
      <c r="H6" s="634"/>
      <c r="I6" s="634"/>
      <c r="J6" s="634"/>
      <c r="K6" s="634"/>
      <c r="L6" s="634"/>
      <c r="M6" s="634"/>
      <c r="N6" s="634"/>
      <c r="O6" s="634"/>
      <c r="P6" s="634"/>
      <c r="Q6" s="635"/>
      <c r="R6" s="636">
        <v>88618</v>
      </c>
      <c r="S6" s="637"/>
      <c r="T6" s="637"/>
      <c r="U6" s="637"/>
      <c r="V6" s="637"/>
      <c r="W6" s="637"/>
      <c r="X6" s="637"/>
      <c r="Y6" s="638"/>
      <c r="Z6" s="662">
        <v>1.2</v>
      </c>
      <c r="AA6" s="662"/>
      <c r="AB6" s="662"/>
      <c r="AC6" s="662"/>
      <c r="AD6" s="663">
        <v>88618</v>
      </c>
      <c r="AE6" s="663"/>
      <c r="AF6" s="663"/>
      <c r="AG6" s="663"/>
      <c r="AH6" s="663"/>
      <c r="AI6" s="663"/>
      <c r="AJ6" s="663"/>
      <c r="AK6" s="663"/>
      <c r="AL6" s="639">
        <v>2.1</v>
      </c>
      <c r="AM6" s="640"/>
      <c r="AN6" s="640"/>
      <c r="AO6" s="664"/>
      <c r="AP6" s="633" t="s">
        <v>236</v>
      </c>
      <c r="AQ6" s="634"/>
      <c r="AR6" s="634"/>
      <c r="AS6" s="634"/>
      <c r="AT6" s="634"/>
      <c r="AU6" s="634"/>
      <c r="AV6" s="634"/>
      <c r="AW6" s="634"/>
      <c r="AX6" s="634"/>
      <c r="AY6" s="634"/>
      <c r="AZ6" s="634"/>
      <c r="BA6" s="634"/>
      <c r="BB6" s="634"/>
      <c r="BC6" s="634"/>
      <c r="BD6" s="634"/>
      <c r="BE6" s="634"/>
      <c r="BF6" s="635"/>
      <c r="BG6" s="636">
        <v>2107455</v>
      </c>
      <c r="BH6" s="637"/>
      <c r="BI6" s="637"/>
      <c r="BJ6" s="637"/>
      <c r="BK6" s="637"/>
      <c r="BL6" s="637"/>
      <c r="BM6" s="637"/>
      <c r="BN6" s="638"/>
      <c r="BO6" s="662">
        <v>100</v>
      </c>
      <c r="BP6" s="662"/>
      <c r="BQ6" s="662"/>
      <c r="BR6" s="662"/>
      <c r="BS6" s="663" t="s">
        <v>237</v>
      </c>
      <c r="BT6" s="663"/>
      <c r="BU6" s="663"/>
      <c r="BV6" s="663"/>
      <c r="BW6" s="663"/>
      <c r="BX6" s="663"/>
      <c r="BY6" s="663"/>
      <c r="BZ6" s="663"/>
      <c r="CA6" s="663"/>
      <c r="CB6" s="710"/>
      <c r="CD6" s="686" t="s">
        <v>238</v>
      </c>
      <c r="CE6" s="687"/>
      <c r="CF6" s="687"/>
      <c r="CG6" s="687"/>
      <c r="CH6" s="687"/>
      <c r="CI6" s="687"/>
      <c r="CJ6" s="687"/>
      <c r="CK6" s="687"/>
      <c r="CL6" s="687"/>
      <c r="CM6" s="687"/>
      <c r="CN6" s="687"/>
      <c r="CO6" s="687"/>
      <c r="CP6" s="687"/>
      <c r="CQ6" s="688"/>
      <c r="CR6" s="636">
        <v>71288</v>
      </c>
      <c r="CS6" s="637"/>
      <c r="CT6" s="637"/>
      <c r="CU6" s="637"/>
      <c r="CV6" s="637"/>
      <c r="CW6" s="637"/>
      <c r="CX6" s="637"/>
      <c r="CY6" s="638"/>
      <c r="CZ6" s="713">
        <v>1</v>
      </c>
      <c r="DA6" s="698"/>
      <c r="DB6" s="698"/>
      <c r="DC6" s="715"/>
      <c r="DD6" s="642" t="s">
        <v>231</v>
      </c>
      <c r="DE6" s="637"/>
      <c r="DF6" s="637"/>
      <c r="DG6" s="637"/>
      <c r="DH6" s="637"/>
      <c r="DI6" s="637"/>
      <c r="DJ6" s="637"/>
      <c r="DK6" s="637"/>
      <c r="DL6" s="637"/>
      <c r="DM6" s="637"/>
      <c r="DN6" s="637"/>
      <c r="DO6" s="637"/>
      <c r="DP6" s="638"/>
      <c r="DQ6" s="642">
        <v>71288</v>
      </c>
      <c r="DR6" s="637"/>
      <c r="DS6" s="637"/>
      <c r="DT6" s="637"/>
      <c r="DU6" s="637"/>
      <c r="DV6" s="637"/>
      <c r="DW6" s="637"/>
      <c r="DX6" s="637"/>
      <c r="DY6" s="637"/>
      <c r="DZ6" s="637"/>
      <c r="EA6" s="637"/>
      <c r="EB6" s="637"/>
      <c r="EC6" s="672"/>
    </row>
    <row r="7" spans="2:143" ht="11.25" customHeight="1" x14ac:dyDescent="0.15">
      <c r="B7" s="633" t="s">
        <v>239</v>
      </c>
      <c r="C7" s="634"/>
      <c r="D7" s="634"/>
      <c r="E7" s="634"/>
      <c r="F7" s="634"/>
      <c r="G7" s="634"/>
      <c r="H7" s="634"/>
      <c r="I7" s="634"/>
      <c r="J7" s="634"/>
      <c r="K7" s="634"/>
      <c r="L7" s="634"/>
      <c r="M7" s="634"/>
      <c r="N7" s="634"/>
      <c r="O7" s="634"/>
      <c r="P7" s="634"/>
      <c r="Q7" s="635"/>
      <c r="R7" s="636">
        <v>1349</v>
      </c>
      <c r="S7" s="637"/>
      <c r="T7" s="637"/>
      <c r="U7" s="637"/>
      <c r="V7" s="637"/>
      <c r="W7" s="637"/>
      <c r="X7" s="637"/>
      <c r="Y7" s="638"/>
      <c r="Z7" s="662">
        <v>0</v>
      </c>
      <c r="AA7" s="662"/>
      <c r="AB7" s="662"/>
      <c r="AC7" s="662"/>
      <c r="AD7" s="663">
        <v>1349</v>
      </c>
      <c r="AE7" s="663"/>
      <c r="AF7" s="663"/>
      <c r="AG7" s="663"/>
      <c r="AH7" s="663"/>
      <c r="AI7" s="663"/>
      <c r="AJ7" s="663"/>
      <c r="AK7" s="663"/>
      <c r="AL7" s="639">
        <v>0</v>
      </c>
      <c r="AM7" s="640"/>
      <c r="AN7" s="640"/>
      <c r="AO7" s="664"/>
      <c r="AP7" s="633" t="s">
        <v>240</v>
      </c>
      <c r="AQ7" s="634"/>
      <c r="AR7" s="634"/>
      <c r="AS7" s="634"/>
      <c r="AT7" s="634"/>
      <c r="AU7" s="634"/>
      <c r="AV7" s="634"/>
      <c r="AW7" s="634"/>
      <c r="AX7" s="634"/>
      <c r="AY7" s="634"/>
      <c r="AZ7" s="634"/>
      <c r="BA7" s="634"/>
      <c r="BB7" s="634"/>
      <c r="BC7" s="634"/>
      <c r="BD7" s="634"/>
      <c r="BE7" s="634"/>
      <c r="BF7" s="635"/>
      <c r="BG7" s="636">
        <v>812684</v>
      </c>
      <c r="BH7" s="637"/>
      <c r="BI7" s="637"/>
      <c r="BJ7" s="637"/>
      <c r="BK7" s="637"/>
      <c r="BL7" s="637"/>
      <c r="BM7" s="637"/>
      <c r="BN7" s="638"/>
      <c r="BO7" s="662">
        <v>38.6</v>
      </c>
      <c r="BP7" s="662"/>
      <c r="BQ7" s="662"/>
      <c r="BR7" s="662"/>
      <c r="BS7" s="663" t="s">
        <v>231</v>
      </c>
      <c r="BT7" s="663"/>
      <c r="BU7" s="663"/>
      <c r="BV7" s="663"/>
      <c r="BW7" s="663"/>
      <c r="BX7" s="663"/>
      <c r="BY7" s="663"/>
      <c r="BZ7" s="663"/>
      <c r="CA7" s="663"/>
      <c r="CB7" s="710"/>
      <c r="CD7" s="633" t="s">
        <v>241</v>
      </c>
      <c r="CE7" s="634"/>
      <c r="CF7" s="634"/>
      <c r="CG7" s="634"/>
      <c r="CH7" s="634"/>
      <c r="CI7" s="634"/>
      <c r="CJ7" s="634"/>
      <c r="CK7" s="634"/>
      <c r="CL7" s="634"/>
      <c r="CM7" s="634"/>
      <c r="CN7" s="634"/>
      <c r="CO7" s="634"/>
      <c r="CP7" s="634"/>
      <c r="CQ7" s="635"/>
      <c r="CR7" s="636">
        <v>1157858</v>
      </c>
      <c r="CS7" s="637"/>
      <c r="CT7" s="637"/>
      <c r="CU7" s="637"/>
      <c r="CV7" s="637"/>
      <c r="CW7" s="637"/>
      <c r="CX7" s="637"/>
      <c r="CY7" s="638"/>
      <c r="CZ7" s="662">
        <v>16.899999999999999</v>
      </c>
      <c r="DA7" s="662"/>
      <c r="DB7" s="662"/>
      <c r="DC7" s="662"/>
      <c r="DD7" s="642">
        <v>188908</v>
      </c>
      <c r="DE7" s="637"/>
      <c r="DF7" s="637"/>
      <c r="DG7" s="637"/>
      <c r="DH7" s="637"/>
      <c r="DI7" s="637"/>
      <c r="DJ7" s="637"/>
      <c r="DK7" s="637"/>
      <c r="DL7" s="637"/>
      <c r="DM7" s="637"/>
      <c r="DN7" s="637"/>
      <c r="DO7" s="637"/>
      <c r="DP7" s="638"/>
      <c r="DQ7" s="642">
        <v>903814</v>
      </c>
      <c r="DR7" s="637"/>
      <c r="DS7" s="637"/>
      <c r="DT7" s="637"/>
      <c r="DU7" s="637"/>
      <c r="DV7" s="637"/>
      <c r="DW7" s="637"/>
      <c r="DX7" s="637"/>
      <c r="DY7" s="637"/>
      <c r="DZ7" s="637"/>
      <c r="EA7" s="637"/>
      <c r="EB7" s="637"/>
      <c r="EC7" s="672"/>
    </row>
    <row r="8" spans="2:143" ht="11.25" customHeight="1" x14ac:dyDescent="0.15">
      <c r="B8" s="633" t="s">
        <v>242</v>
      </c>
      <c r="C8" s="634"/>
      <c r="D8" s="634"/>
      <c r="E8" s="634"/>
      <c r="F8" s="634"/>
      <c r="G8" s="634"/>
      <c r="H8" s="634"/>
      <c r="I8" s="634"/>
      <c r="J8" s="634"/>
      <c r="K8" s="634"/>
      <c r="L8" s="634"/>
      <c r="M8" s="634"/>
      <c r="N8" s="634"/>
      <c r="O8" s="634"/>
      <c r="P8" s="634"/>
      <c r="Q8" s="635"/>
      <c r="R8" s="636">
        <v>11338</v>
      </c>
      <c r="S8" s="637"/>
      <c r="T8" s="637"/>
      <c r="U8" s="637"/>
      <c r="V8" s="637"/>
      <c r="W8" s="637"/>
      <c r="X8" s="637"/>
      <c r="Y8" s="638"/>
      <c r="Z8" s="662">
        <v>0.2</v>
      </c>
      <c r="AA8" s="662"/>
      <c r="AB8" s="662"/>
      <c r="AC8" s="662"/>
      <c r="AD8" s="663">
        <v>11338</v>
      </c>
      <c r="AE8" s="663"/>
      <c r="AF8" s="663"/>
      <c r="AG8" s="663"/>
      <c r="AH8" s="663"/>
      <c r="AI8" s="663"/>
      <c r="AJ8" s="663"/>
      <c r="AK8" s="663"/>
      <c r="AL8" s="639">
        <v>0.3</v>
      </c>
      <c r="AM8" s="640"/>
      <c r="AN8" s="640"/>
      <c r="AO8" s="664"/>
      <c r="AP8" s="633" t="s">
        <v>243</v>
      </c>
      <c r="AQ8" s="634"/>
      <c r="AR8" s="634"/>
      <c r="AS8" s="634"/>
      <c r="AT8" s="634"/>
      <c r="AU8" s="634"/>
      <c r="AV8" s="634"/>
      <c r="AW8" s="634"/>
      <c r="AX8" s="634"/>
      <c r="AY8" s="634"/>
      <c r="AZ8" s="634"/>
      <c r="BA8" s="634"/>
      <c r="BB8" s="634"/>
      <c r="BC8" s="634"/>
      <c r="BD8" s="634"/>
      <c r="BE8" s="634"/>
      <c r="BF8" s="635"/>
      <c r="BG8" s="636">
        <v>27065</v>
      </c>
      <c r="BH8" s="637"/>
      <c r="BI8" s="637"/>
      <c r="BJ8" s="637"/>
      <c r="BK8" s="637"/>
      <c r="BL8" s="637"/>
      <c r="BM8" s="637"/>
      <c r="BN8" s="638"/>
      <c r="BO8" s="662">
        <v>1.3</v>
      </c>
      <c r="BP8" s="662"/>
      <c r="BQ8" s="662"/>
      <c r="BR8" s="662"/>
      <c r="BS8" s="663" t="s">
        <v>231</v>
      </c>
      <c r="BT8" s="663"/>
      <c r="BU8" s="663"/>
      <c r="BV8" s="663"/>
      <c r="BW8" s="663"/>
      <c r="BX8" s="663"/>
      <c r="BY8" s="663"/>
      <c r="BZ8" s="663"/>
      <c r="CA8" s="663"/>
      <c r="CB8" s="710"/>
      <c r="CD8" s="633" t="s">
        <v>244</v>
      </c>
      <c r="CE8" s="634"/>
      <c r="CF8" s="634"/>
      <c r="CG8" s="634"/>
      <c r="CH8" s="634"/>
      <c r="CI8" s="634"/>
      <c r="CJ8" s="634"/>
      <c r="CK8" s="634"/>
      <c r="CL8" s="634"/>
      <c r="CM8" s="634"/>
      <c r="CN8" s="634"/>
      <c r="CO8" s="634"/>
      <c r="CP8" s="634"/>
      <c r="CQ8" s="635"/>
      <c r="CR8" s="636">
        <v>2154035</v>
      </c>
      <c r="CS8" s="637"/>
      <c r="CT8" s="637"/>
      <c r="CU8" s="637"/>
      <c r="CV8" s="637"/>
      <c r="CW8" s="637"/>
      <c r="CX8" s="637"/>
      <c r="CY8" s="638"/>
      <c r="CZ8" s="662">
        <v>31.4</v>
      </c>
      <c r="DA8" s="662"/>
      <c r="DB8" s="662"/>
      <c r="DC8" s="662"/>
      <c r="DD8" s="642">
        <v>2095</v>
      </c>
      <c r="DE8" s="637"/>
      <c r="DF8" s="637"/>
      <c r="DG8" s="637"/>
      <c r="DH8" s="637"/>
      <c r="DI8" s="637"/>
      <c r="DJ8" s="637"/>
      <c r="DK8" s="637"/>
      <c r="DL8" s="637"/>
      <c r="DM8" s="637"/>
      <c r="DN8" s="637"/>
      <c r="DO8" s="637"/>
      <c r="DP8" s="638"/>
      <c r="DQ8" s="642">
        <v>1163052</v>
      </c>
      <c r="DR8" s="637"/>
      <c r="DS8" s="637"/>
      <c r="DT8" s="637"/>
      <c r="DU8" s="637"/>
      <c r="DV8" s="637"/>
      <c r="DW8" s="637"/>
      <c r="DX8" s="637"/>
      <c r="DY8" s="637"/>
      <c r="DZ8" s="637"/>
      <c r="EA8" s="637"/>
      <c r="EB8" s="637"/>
      <c r="EC8" s="672"/>
    </row>
    <row r="9" spans="2:143" ht="11.25" customHeight="1" x14ac:dyDescent="0.15">
      <c r="B9" s="633" t="s">
        <v>245</v>
      </c>
      <c r="C9" s="634"/>
      <c r="D9" s="634"/>
      <c r="E9" s="634"/>
      <c r="F9" s="634"/>
      <c r="G9" s="634"/>
      <c r="H9" s="634"/>
      <c r="I9" s="634"/>
      <c r="J9" s="634"/>
      <c r="K9" s="634"/>
      <c r="L9" s="634"/>
      <c r="M9" s="634"/>
      <c r="N9" s="634"/>
      <c r="O9" s="634"/>
      <c r="P9" s="634"/>
      <c r="Q9" s="635"/>
      <c r="R9" s="636">
        <v>12861</v>
      </c>
      <c r="S9" s="637"/>
      <c r="T9" s="637"/>
      <c r="U9" s="637"/>
      <c r="V9" s="637"/>
      <c r="W9" s="637"/>
      <c r="X9" s="637"/>
      <c r="Y9" s="638"/>
      <c r="Z9" s="662">
        <v>0.2</v>
      </c>
      <c r="AA9" s="662"/>
      <c r="AB9" s="662"/>
      <c r="AC9" s="662"/>
      <c r="AD9" s="663">
        <v>12861</v>
      </c>
      <c r="AE9" s="663"/>
      <c r="AF9" s="663"/>
      <c r="AG9" s="663"/>
      <c r="AH9" s="663"/>
      <c r="AI9" s="663"/>
      <c r="AJ9" s="663"/>
      <c r="AK9" s="663"/>
      <c r="AL9" s="639">
        <v>0.3</v>
      </c>
      <c r="AM9" s="640"/>
      <c r="AN9" s="640"/>
      <c r="AO9" s="664"/>
      <c r="AP9" s="633" t="s">
        <v>246</v>
      </c>
      <c r="AQ9" s="634"/>
      <c r="AR9" s="634"/>
      <c r="AS9" s="634"/>
      <c r="AT9" s="634"/>
      <c r="AU9" s="634"/>
      <c r="AV9" s="634"/>
      <c r="AW9" s="634"/>
      <c r="AX9" s="634"/>
      <c r="AY9" s="634"/>
      <c r="AZ9" s="634"/>
      <c r="BA9" s="634"/>
      <c r="BB9" s="634"/>
      <c r="BC9" s="634"/>
      <c r="BD9" s="634"/>
      <c r="BE9" s="634"/>
      <c r="BF9" s="635"/>
      <c r="BG9" s="636">
        <v>689238</v>
      </c>
      <c r="BH9" s="637"/>
      <c r="BI9" s="637"/>
      <c r="BJ9" s="637"/>
      <c r="BK9" s="637"/>
      <c r="BL9" s="637"/>
      <c r="BM9" s="637"/>
      <c r="BN9" s="638"/>
      <c r="BO9" s="662">
        <v>32.700000000000003</v>
      </c>
      <c r="BP9" s="662"/>
      <c r="BQ9" s="662"/>
      <c r="BR9" s="662"/>
      <c r="BS9" s="663" t="s">
        <v>237</v>
      </c>
      <c r="BT9" s="663"/>
      <c r="BU9" s="663"/>
      <c r="BV9" s="663"/>
      <c r="BW9" s="663"/>
      <c r="BX9" s="663"/>
      <c r="BY9" s="663"/>
      <c r="BZ9" s="663"/>
      <c r="CA9" s="663"/>
      <c r="CB9" s="710"/>
      <c r="CD9" s="633" t="s">
        <v>247</v>
      </c>
      <c r="CE9" s="634"/>
      <c r="CF9" s="634"/>
      <c r="CG9" s="634"/>
      <c r="CH9" s="634"/>
      <c r="CI9" s="634"/>
      <c r="CJ9" s="634"/>
      <c r="CK9" s="634"/>
      <c r="CL9" s="634"/>
      <c r="CM9" s="634"/>
      <c r="CN9" s="634"/>
      <c r="CO9" s="634"/>
      <c r="CP9" s="634"/>
      <c r="CQ9" s="635"/>
      <c r="CR9" s="636">
        <v>473574</v>
      </c>
      <c r="CS9" s="637"/>
      <c r="CT9" s="637"/>
      <c r="CU9" s="637"/>
      <c r="CV9" s="637"/>
      <c r="CW9" s="637"/>
      <c r="CX9" s="637"/>
      <c r="CY9" s="638"/>
      <c r="CZ9" s="662">
        <v>6.9</v>
      </c>
      <c r="DA9" s="662"/>
      <c r="DB9" s="662"/>
      <c r="DC9" s="662"/>
      <c r="DD9" s="642">
        <v>1185</v>
      </c>
      <c r="DE9" s="637"/>
      <c r="DF9" s="637"/>
      <c r="DG9" s="637"/>
      <c r="DH9" s="637"/>
      <c r="DI9" s="637"/>
      <c r="DJ9" s="637"/>
      <c r="DK9" s="637"/>
      <c r="DL9" s="637"/>
      <c r="DM9" s="637"/>
      <c r="DN9" s="637"/>
      <c r="DO9" s="637"/>
      <c r="DP9" s="638"/>
      <c r="DQ9" s="642">
        <v>269704</v>
      </c>
      <c r="DR9" s="637"/>
      <c r="DS9" s="637"/>
      <c r="DT9" s="637"/>
      <c r="DU9" s="637"/>
      <c r="DV9" s="637"/>
      <c r="DW9" s="637"/>
      <c r="DX9" s="637"/>
      <c r="DY9" s="637"/>
      <c r="DZ9" s="637"/>
      <c r="EA9" s="637"/>
      <c r="EB9" s="637"/>
      <c r="EC9" s="672"/>
    </row>
    <row r="10" spans="2:143" ht="11.25" customHeight="1" x14ac:dyDescent="0.15">
      <c r="B10" s="633" t="s">
        <v>248</v>
      </c>
      <c r="C10" s="634"/>
      <c r="D10" s="634"/>
      <c r="E10" s="634"/>
      <c r="F10" s="634"/>
      <c r="G10" s="634"/>
      <c r="H10" s="634"/>
      <c r="I10" s="634"/>
      <c r="J10" s="634"/>
      <c r="K10" s="634"/>
      <c r="L10" s="634"/>
      <c r="M10" s="634"/>
      <c r="N10" s="634"/>
      <c r="O10" s="634"/>
      <c r="P10" s="634"/>
      <c r="Q10" s="635"/>
      <c r="R10" s="636" t="s">
        <v>231</v>
      </c>
      <c r="S10" s="637"/>
      <c r="T10" s="637"/>
      <c r="U10" s="637"/>
      <c r="V10" s="637"/>
      <c r="W10" s="637"/>
      <c r="X10" s="637"/>
      <c r="Y10" s="638"/>
      <c r="Z10" s="662" t="s">
        <v>231</v>
      </c>
      <c r="AA10" s="662"/>
      <c r="AB10" s="662"/>
      <c r="AC10" s="662"/>
      <c r="AD10" s="663" t="s">
        <v>237</v>
      </c>
      <c r="AE10" s="663"/>
      <c r="AF10" s="663"/>
      <c r="AG10" s="663"/>
      <c r="AH10" s="663"/>
      <c r="AI10" s="663"/>
      <c r="AJ10" s="663"/>
      <c r="AK10" s="663"/>
      <c r="AL10" s="639" t="s">
        <v>237</v>
      </c>
      <c r="AM10" s="640"/>
      <c r="AN10" s="640"/>
      <c r="AO10" s="664"/>
      <c r="AP10" s="633" t="s">
        <v>249</v>
      </c>
      <c r="AQ10" s="634"/>
      <c r="AR10" s="634"/>
      <c r="AS10" s="634"/>
      <c r="AT10" s="634"/>
      <c r="AU10" s="634"/>
      <c r="AV10" s="634"/>
      <c r="AW10" s="634"/>
      <c r="AX10" s="634"/>
      <c r="AY10" s="634"/>
      <c r="AZ10" s="634"/>
      <c r="BA10" s="634"/>
      <c r="BB10" s="634"/>
      <c r="BC10" s="634"/>
      <c r="BD10" s="634"/>
      <c r="BE10" s="634"/>
      <c r="BF10" s="635"/>
      <c r="BG10" s="636">
        <v>43134</v>
      </c>
      <c r="BH10" s="637"/>
      <c r="BI10" s="637"/>
      <c r="BJ10" s="637"/>
      <c r="BK10" s="637"/>
      <c r="BL10" s="637"/>
      <c r="BM10" s="637"/>
      <c r="BN10" s="638"/>
      <c r="BO10" s="662">
        <v>2</v>
      </c>
      <c r="BP10" s="662"/>
      <c r="BQ10" s="662"/>
      <c r="BR10" s="662"/>
      <c r="BS10" s="663" t="s">
        <v>231</v>
      </c>
      <c r="BT10" s="663"/>
      <c r="BU10" s="663"/>
      <c r="BV10" s="663"/>
      <c r="BW10" s="663"/>
      <c r="BX10" s="663"/>
      <c r="BY10" s="663"/>
      <c r="BZ10" s="663"/>
      <c r="CA10" s="663"/>
      <c r="CB10" s="710"/>
      <c r="CD10" s="633" t="s">
        <v>250</v>
      </c>
      <c r="CE10" s="634"/>
      <c r="CF10" s="634"/>
      <c r="CG10" s="634"/>
      <c r="CH10" s="634"/>
      <c r="CI10" s="634"/>
      <c r="CJ10" s="634"/>
      <c r="CK10" s="634"/>
      <c r="CL10" s="634"/>
      <c r="CM10" s="634"/>
      <c r="CN10" s="634"/>
      <c r="CO10" s="634"/>
      <c r="CP10" s="634"/>
      <c r="CQ10" s="635"/>
      <c r="CR10" s="636" t="s">
        <v>237</v>
      </c>
      <c r="CS10" s="637"/>
      <c r="CT10" s="637"/>
      <c r="CU10" s="637"/>
      <c r="CV10" s="637"/>
      <c r="CW10" s="637"/>
      <c r="CX10" s="637"/>
      <c r="CY10" s="638"/>
      <c r="CZ10" s="662" t="s">
        <v>237</v>
      </c>
      <c r="DA10" s="662"/>
      <c r="DB10" s="662"/>
      <c r="DC10" s="662"/>
      <c r="DD10" s="642" t="s">
        <v>237</v>
      </c>
      <c r="DE10" s="637"/>
      <c r="DF10" s="637"/>
      <c r="DG10" s="637"/>
      <c r="DH10" s="637"/>
      <c r="DI10" s="637"/>
      <c r="DJ10" s="637"/>
      <c r="DK10" s="637"/>
      <c r="DL10" s="637"/>
      <c r="DM10" s="637"/>
      <c r="DN10" s="637"/>
      <c r="DO10" s="637"/>
      <c r="DP10" s="638"/>
      <c r="DQ10" s="642" t="s">
        <v>231</v>
      </c>
      <c r="DR10" s="637"/>
      <c r="DS10" s="637"/>
      <c r="DT10" s="637"/>
      <c r="DU10" s="637"/>
      <c r="DV10" s="637"/>
      <c r="DW10" s="637"/>
      <c r="DX10" s="637"/>
      <c r="DY10" s="637"/>
      <c r="DZ10" s="637"/>
      <c r="EA10" s="637"/>
      <c r="EB10" s="637"/>
      <c r="EC10" s="672"/>
    </row>
    <row r="11" spans="2:143" ht="11.25" customHeight="1" x14ac:dyDescent="0.15">
      <c r="B11" s="633" t="s">
        <v>251</v>
      </c>
      <c r="C11" s="634"/>
      <c r="D11" s="634"/>
      <c r="E11" s="634"/>
      <c r="F11" s="634"/>
      <c r="G11" s="634"/>
      <c r="H11" s="634"/>
      <c r="I11" s="634"/>
      <c r="J11" s="634"/>
      <c r="K11" s="634"/>
      <c r="L11" s="634"/>
      <c r="M11" s="634"/>
      <c r="N11" s="634"/>
      <c r="O11" s="634"/>
      <c r="P11" s="634"/>
      <c r="Q11" s="635"/>
      <c r="R11" s="636">
        <v>331834</v>
      </c>
      <c r="S11" s="637"/>
      <c r="T11" s="637"/>
      <c r="U11" s="637"/>
      <c r="V11" s="637"/>
      <c r="W11" s="637"/>
      <c r="X11" s="637"/>
      <c r="Y11" s="638"/>
      <c r="Z11" s="639">
        <v>4.5</v>
      </c>
      <c r="AA11" s="640"/>
      <c r="AB11" s="640"/>
      <c r="AC11" s="641"/>
      <c r="AD11" s="642">
        <v>331834</v>
      </c>
      <c r="AE11" s="637"/>
      <c r="AF11" s="637"/>
      <c r="AG11" s="637"/>
      <c r="AH11" s="637"/>
      <c r="AI11" s="637"/>
      <c r="AJ11" s="637"/>
      <c r="AK11" s="638"/>
      <c r="AL11" s="639">
        <v>7.9</v>
      </c>
      <c r="AM11" s="640"/>
      <c r="AN11" s="640"/>
      <c r="AO11" s="664"/>
      <c r="AP11" s="633" t="s">
        <v>252</v>
      </c>
      <c r="AQ11" s="634"/>
      <c r="AR11" s="634"/>
      <c r="AS11" s="634"/>
      <c r="AT11" s="634"/>
      <c r="AU11" s="634"/>
      <c r="AV11" s="634"/>
      <c r="AW11" s="634"/>
      <c r="AX11" s="634"/>
      <c r="AY11" s="634"/>
      <c r="AZ11" s="634"/>
      <c r="BA11" s="634"/>
      <c r="BB11" s="634"/>
      <c r="BC11" s="634"/>
      <c r="BD11" s="634"/>
      <c r="BE11" s="634"/>
      <c r="BF11" s="635"/>
      <c r="BG11" s="636">
        <v>53247</v>
      </c>
      <c r="BH11" s="637"/>
      <c r="BI11" s="637"/>
      <c r="BJ11" s="637"/>
      <c r="BK11" s="637"/>
      <c r="BL11" s="637"/>
      <c r="BM11" s="637"/>
      <c r="BN11" s="638"/>
      <c r="BO11" s="662">
        <v>2.5</v>
      </c>
      <c r="BP11" s="662"/>
      <c r="BQ11" s="662"/>
      <c r="BR11" s="662"/>
      <c r="BS11" s="663" t="s">
        <v>231</v>
      </c>
      <c r="BT11" s="663"/>
      <c r="BU11" s="663"/>
      <c r="BV11" s="663"/>
      <c r="BW11" s="663"/>
      <c r="BX11" s="663"/>
      <c r="BY11" s="663"/>
      <c r="BZ11" s="663"/>
      <c r="CA11" s="663"/>
      <c r="CB11" s="710"/>
      <c r="CD11" s="633" t="s">
        <v>253</v>
      </c>
      <c r="CE11" s="634"/>
      <c r="CF11" s="634"/>
      <c r="CG11" s="634"/>
      <c r="CH11" s="634"/>
      <c r="CI11" s="634"/>
      <c r="CJ11" s="634"/>
      <c r="CK11" s="634"/>
      <c r="CL11" s="634"/>
      <c r="CM11" s="634"/>
      <c r="CN11" s="634"/>
      <c r="CO11" s="634"/>
      <c r="CP11" s="634"/>
      <c r="CQ11" s="635"/>
      <c r="CR11" s="636">
        <v>245039</v>
      </c>
      <c r="CS11" s="637"/>
      <c r="CT11" s="637"/>
      <c r="CU11" s="637"/>
      <c r="CV11" s="637"/>
      <c r="CW11" s="637"/>
      <c r="CX11" s="637"/>
      <c r="CY11" s="638"/>
      <c r="CZ11" s="662">
        <v>3.6</v>
      </c>
      <c r="DA11" s="662"/>
      <c r="DB11" s="662"/>
      <c r="DC11" s="662"/>
      <c r="DD11" s="642">
        <v>68402</v>
      </c>
      <c r="DE11" s="637"/>
      <c r="DF11" s="637"/>
      <c r="DG11" s="637"/>
      <c r="DH11" s="637"/>
      <c r="DI11" s="637"/>
      <c r="DJ11" s="637"/>
      <c r="DK11" s="637"/>
      <c r="DL11" s="637"/>
      <c r="DM11" s="637"/>
      <c r="DN11" s="637"/>
      <c r="DO11" s="637"/>
      <c r="DP11" s="638"/>
      <c r="DQ11" s="642">
        <v>141180</v>
      </c>
      <c r="DR11" s="637"/>
      <c r="DS11" s="637"/>
      <c r="DT11" s="637"/>
      <c r="DU11" s="637"/>
      <c r="DV11" s="637"/>
      <c r="DW11" s="637"/>
      <c r="DX11" s="637"/>
      <c r="DY11" s="637"/>
      <c r="DZ11" s="637"/>
      <c r="EA11" s="637"/>
      <c r="EB11" s="637"/>
      <c r="EC11" s="672"/>
    </row>
    <row r="12" spans="2:143" ht="11.25" customHeight="1" x14ac:dyDescent="0.15">
      <c r="B12" s="633" t="s">
        <v>254</v>
      </c>
      <c r="C12" s="634"/>
      <c r="D12" s="634"/>
      <c r="E12" s="634"/>
      <c r="F12" s="634"/>
      <c r="G12" s="634"/>
      <c r="H12" s="634"/>
      <c r="I12" s="634"/>
      <c r="J12" s="634"/>
      <c r="K12" s="634"/>
      <c r="L12" s="634"/>
      <c r="M12" s="634"/>
      <c r="N12" s="634"/>
      <c r="O12" s="634"/>
      <c r="P12" s="634"/>
      <c r="Q12" s="635"/>
      <c r="R12" s="636">
        <v>3016</v>
      </c>
      <c r="S12" s="637"/>
      <c r="T12" s="637"/>
      <c r="U12" s="637"/>
      <c r="V12" s="637"/>
      <c r="W12" s="637"/>
      <c r="X12" s="637"/>
      <c r="Y12" s="638"/>
      <c r="Z12" s="662">
        <v>0</v>
      </c>
      <c r="AA12" s="662"/>
      <c r="AB12" s="662"/>
      <c r="AC12" s="662"/>
      <c r="AD12" s="663">
        <v>3016</v>
      </c>
      <c r="AE12" s="663"/>
      <c r="AF12" s="663"/>
      <c r="AG12" s="663"/>
      <c r="AH12" s="663"/>
      <c r="AI12" s="663"/>
      <c r="AJ12" s="663"/>
      <c r="AK12" s="663"/>
      <c r="AL12" s="639">
        <v>0.1</v>
      </c>
      <c r="AM12" s="640"/>
      <c r="AN12" s="640"/>
      <c r="AO12" s="664"/>
      <c r="AP12" s="633" t="s">
        <v>255</v>
      </c>
      <c r="AQ12" s="634"/>
      <c r="AR12" s="634"/>
      <c r="AS12" s="634"/>
      <c r="AT12" s="634"/>
      <c r="AU12" s="634"/>
      <c r="AV12" s="634"/>
      <c r="AW12" s="634"/>
      <c r="AX12" s="634"/>
      <c r="AY12" s="634"/>
      <c r="AZ12" s="634"/>
      <c r="BA12" s="634"/>
      <c r="BB12" s="634"/>
      <c r="BC12" s="634"/>
      <c r="BD12" s="634"/>
      <c r="BE12" s="634"/>
      <c r="BF12" s="635"/>
      <c r="BG12" s="636">
        <v>1152222</v>
      </c>
      <c r="BH12" s="637"/>
      <c r="BI12" s="637"/>
      <c r="BJ12" s="637"/>
      <c r="BK12" s="637"/>
      <c r="BL12" s="637"/>
      <c r="BM12" s="637"/>
      <c r="BN12" s="638"/>
      <c r="BO12" s="662">
        <v>54.7</v>
      </c>
      <c r="BP12" s="662"/>
      <c r="BQ12" s="662"/>
      <c r="BR12" s="662"/>
      <c r="BS12" s="663" t="s">
        <v>231</v>
      </c>
      <c r="BT12" s="663"/>
      <c r="BU12" s="663"/>
      <c r="BV12" s="663"/>
      <c r="BW12" s="663"/>
      <c r="BX12" s="663"/>
      <c r="BY12" s="663"/>
      <c r="BZ12" s="663"/>
      <c r="CA12" s="663"/>
      <c r="CB12" s="710"/>
      <c r="CD12" s="633" t="s">
        <v>256</v>
      </c>
      <c r="CE12" s="634"/>
      <c r="CF12" s="634"/>
      <c r="CG12" s="634"/>
      <c r="CH12" s="634"/>
      <c r="CI12" s="634"/>
      <c r="CJ12" s="634"/>
      <c r="CK12" s="634"/>
      <c r="CL12" s="634"/>
      <c r="CM12" s="634"/>
      <c r="CN12" s="634"/>
      <c r="CO12" s="634"/>
      <c r="CP12" s="634"/>
      <c r="CQ12" s="635"/>
      <c r="CR12" s="636">
        <v>46311</v>
      </c>
      <c r="CS12" s="637"/>
      <c r="CT12" s="637"/>
      <c r="CU12" s="637"/>
      <c r="CV12" s="637"/>
      <c r="CW12" s="637"/>
      <c r="CX12" s="637"/>
      <c r="CY12" s="638"/>
      <c r="CZ12" s="662">
        <v>0.7</v>
      </c>
      <c r="DA12" s="662"/>
      <c r="DB12" s="662"/>
      <c r="DC12" s="662"/>
      <c r="DD12" s="642" t="s">
        <v>231</v>
      </c>
      <c r="DE12" s="637"/>
      <c r="DF12" s="637"/>
      <c r="DG12" s="637"/>
      <c r="DH12" s="637"/>
      <c r="DI12" s="637"/>
      <c r="DJ12" s="637"/>
      <c r="DK12" s="637"/>
      <c r="DL12" s="637"/>
      <c r="DM12" s="637"/>
      <c r="DN12" s="637"/>
      <c r="DO12" s="637"/>
      <c r="DP12" s="638"/>
      <c r="DQ12" s="642">
        <v>46181</v>
      </c>
      <c r="DR12" s="637"/>
      <c r="DS12" s="637"/>
      <c r="DT12" s="637"/>
      <c r="DU12" s="637"/>
      <c r="DV12" s="637"/>
      <c r="DW12" s="637"/>
      <c r="DX12" s="637"/>
      <c r="DY12" s="637"/>
      <c r="DZ12" s="637"/>
      <c r="EA12" s="637"/>
      <c r="EB12" s="637"/>
      <c r="EC12" s="672"/>
    </row>
    <row r="13" spans="2:143" ht="11.25" customHeight="1" x14ac:dyDescent="0.15">
      <c r="B13" s="633" t="s">
        <v>257</v>
      </c>
      <c r="C13" s="634"/>
      <c r="D13" s="634"/>
      <c r="E13" s="634"/>
      <c r="F13" s="634"/>
      <c r="G13" s="634"/>
      <c r="H13" s="634"/>
      <c r="I13" s="634"/>
      <c r="J13" s="634"/>
      <c r="K13" s="634"/>
      <c r="L13" s="634"/>
      <c r="M13" s="634"/>
      <c r="N13" s="634"/>
      <c r="O13" s="634"/>
      <c r="P13" s="634"/>
      <c r="Q13" s="635"/>
      <c r="R13" s="636" t="s">
        <v>231</v>
      </c>
      <c r="S13" s="637"/>
      <c r="T13" s="637"/>
      <c r="U13" s="637"/>
      <c r="V13" s="637"/>
      <c r="W13" s="637"/>
      <c r="X13" s="637"/>
      <c r="Y13" s="638"/>
      <c r="Z13" s="662" t="s">
        <v>231</v>
      </c>
      <c r="AA13" s="662"/>
      <c r="AB13" s="662"/>
      <c r="AC13" s="662"/>
      <c r="AD13" s="663" t="s">
        <v>237</v>
      </c>
      <c r="AE13" s="663"/>
      <c r="AF13" s="663"/>
      <c r="AG13" s="663"/>
      <c r="AH13" s="663"/>
      <c r="AI13" s="663"/>
      <c r="AJ13" s="663"/>
      <c r="AK13" s="663"/>
      <c r="AL13" s="639" t="s">
        <v>237</v>
      </c>
      <c r="AM13" s="640"/>
      <c r="AN13" s="640"/>
      <c r="AO13" s="664"/>
      <c r="AP13" s="633" t="s">
        <v>258</v>
      </c>
      <c r="AQ13" s="634"/>
      <c r="AR13" s="634"/>
      <c r="AS13" s="634"/>
      <c r="AT13" s="634"/>
      <c r="AU13" s="634"/>
      <c r="AV13" s="634"/>
      <c r="AW13" s="634"/>
      <c r="AX13" s="634"/>
      <c r="AY13" s="634"/>
      <c r="AZ13" s="634"/>
      <c r="BA13" s="634"/>
      <c r="BB13" s="634"/>
      <c r="BC13" s="634"/>
      <c r="BD13" s="634"/>
      <c r="BE13" s="634"/>
      <c r="BF13" s="635"/>
      <c r="BG13" s="636">
        <v>1152222</v>
      </c>
      <c r="BH13" s="637"/>
      <c r="BI13" s="637"/>
      <c r="BJ13" s="637"/>
      <c r="BK13" s="637"/>
      <c r="BL13" s="637"/>
      <c r="BM13" s="637"/>
      <c r="BN13" s="638"/>
      <c r="BO13" s="662">
        <v>54.7</v>
      </c>
      <c r="BP13" s="662"/>
      <c r="BQ13" s="662"/>
      <c r="BR13" s="662"/>
      <c r="BS13" s="663" t="s">
        <v>231</v>
      </c>
      <c r="BT13" s="663"/>
      <c r="BU13" s="663"/>
      <c r="BV13" s="663"/>
      <c r="BW13" s="663"/>
      <c r="BX13" s="663"/>
      <c r="BY13" s="663"/>
      <c r="BZ13" s="663"/>
      <c r="CA13" s="663"/>
      <c r="CB13" s="710"/>
      <c r="CD13" s="633" t="s">
        <v>259</v>
      </c>
      <c r="CE13" s="634"/>
      <c r="CF13" s="634"/>
      <c r="CG13" s="634"/>
      <c r="CH13" s="634"/>
      <c r="CI13" s="634"/>
      <c r="CJ13" s="634"/>
      <c r="CK13" s="634"/>
      <c r="CL13" s="634"/>
      <c r="CM13" s="634"/>
      <c r="CN13" s="634"/>
      <c r="CO13" s="634"/>
      <c r="CP13" s="634"/>
      <c r="CQ13" s="635"/>
      <c r="CR13" s="636">
        <v>951538</v>
      </c>
      <c r="CS13" s="637"/>
      <c r="CT13" s="637"/>
      <c r="CU13" s="637"/>
      <c r="CV13" s="637"/>
      <c r="CW13" s="637"/>
      <c r="CX13" s="637"/>
      <c r="CY13" s="638"/>
      <c r="CZ13" s="662">
        <v>13.9</v>
      </c>
      <c r="DA13" s="662"/>
      <c r="DB13" s="662"/>
      <c r="DC13" s="662"/>
      <c r="DD13" s="642">
        <v>416566</v>
      </c>
      <c r="DE13" s="637"/>
      <c r="DF13" s="637"/>
      <c r="DG13" s="637"/>
      <c r="DH13" s="637"/>
      <c r="DI13" s="637"/>
      <c r="DJ13" s="637"/>
      <c r="DK13" s="637"/>
      <c r="DL13" s="637"/>
      <c r="DM13" s="637"/>
      <c r="DN13" s="637"/>
      <c r="DO13" s="637"/>
      <c r="DP13" s="638"/>
      <c r="DQ13" s="642">
        <v>639486</v>
      </c>
      <c r="DR13" s="637"/>
      <c r="DS13" s="637"/>
      <c r="DT13" s="637"/>
      <c r="DU13" s="637"/>
      <c r="DV13" s="637"/>
      <c r="DW13" s="637"/>
      <c r="DX13" s="637"/>
      <c r="DY13" s="637"/>
      <c r="DZ13" s="637"/>
      <c r="EA13" s="637"/>
      <c r="EB13" s="637"/>
      <c r="EC13" s="672"/>
    </row>
    <row r="14" spans="2:143" ht="11.25" customHeight="1" x14ac:dyDescent="0.15">
      <c r="B14" s="633" t="s">
        <v>260</v>
      </c>
      <c r="C14" s="634"/>
      <c r="D14" s="634"/>
      <c r="E14" s="634"/>
      <c r="F14" s="634"/>
      <c r="G14" s="634"/>
      <c r="H14" s="634"/>
      <c r="I14" s="634"/>
      <c r="J14" s="634"/>
      <c r="K14" s="634"/>
      <c r="L14" s="634"/>
      <c r="M14" s="634"/>
      <c r="N14" s="634"/>
      <c r="O14" s="634"/>
      <c r="P14" s="634"/>
      <c r="Q14" s="635"/>
      <c r="R14" s="636" t="s">
        <v>231</v>
      </c>
      <c r="S14" s="637"/>
      <c r="T14" s="637"/>
      <c r="U14" s="637"/>
      <c r="V14" s="637"/>
      <c r="W14" s="637"/>
      <c r="X14" s="637"/>
      <c r="Y14" s="638"/>
      <c r="Z14" s="662" t="s">
        <v>237</v>
      </c>
      <c r="AA14" s="662"/>
      <c r="AB14" s="662"/>
      <c r="AC14" s="662"/>
      <c r="AD14" s="663" t="s">
        <v>237</v>
      </c>
      <c r="AE14" s="663"/>
      <c r="AF14" s="663"/>
      <c r="AG14" s="663"/>
      <c r="AH14" s="663"/>
      <c r="AI14" s="663"/>
      <c r="AJ14" s="663"/>
      <c r="AK14" s="663"/>
      <c r="AL14" s="639" t="s">
        <v>231</v>
      </c>
      <c r="AM14" s="640"/>
      <c r="AN14" s="640"/>
      <c r="AO14" s="664"/>
      <c r="AP14" s="633" t="s">
        <v>261</v>
      </c>
      <c r="AQ14" s="634"/>
      <c r="AR14" s="634"/>
      <c r="AS14" s="634"/>
      <c r="AT14" s="634"/>
      <c r="AU14" s="634"/>
      <c r="AV14" s="634"/>
      <c r="AW14" s="634"/>
      <c r="AX14" s="634"/>
      <c r="AY14" s="634"/>
      <c r="AZ14" s="634"/>
      <c r="BA14" s="634"/>
      <c r="BB14" s="634"/>
      <c r="BC14" s="634"/>
      <c r="BD14" s="634"/>
      <c r="BE14" s="634"/>
      <c r="BF14" s="635"/>
      <c r="BG14" s="636">
        <v>50572</v>
      </c>
      <c r="BH14" s="637"/>
      <c r="BI14" s="637"/>
      <c r="BJ14" s="637"/>
      <c r="BK14" s="637"/>
      <c r="BL14" s="637"/>
      <c r="BM14" s="637"/>
      <c r="BN14" s="638"/>
      <c r="BO14" s="662">
        <v>2.4</v>
      </c>
      <c r="BP14" s="662"/>
      <c r="BQ14" s="662"/>
      <c r="BR14" s="662"/>
      <c r="BS14" s="663" t="s">
        <v>231</v>
      </c>
      <c r="BT14" s="663"/>
      <c r="BU14" s="663"/>
      <c r="BV14" s="663"/>
      <c r="BW14" s="663"/>
      <c r="BX14" s="663"/>
      <c r="BY14" s="663"/>
      <c r="BZ14" s="663"/>
      <c r="CA14" s="663"/>
      <c r="CB14" s="710"/>
      <c r="CD14" s="633" t="s">
        <v>262</v>
      </c>
      <c r="CE14" s="634"/>
      <c r="CF14" s="634"/>
      <c r="CG14" s="634"/>
      <c r="CH14" s="634"/>
      <c r="CI14" s="634"/>
      <c r="CJ14" s="634"/>
      <c r="CK14" s="634"/>
      <c r="CL14" s="634"/>
      <c r="CM14" s="634"/>
      <c r="CN14" s="634"/>
      <c r="CO14" s="634"/>
      <c r="CP14" s="634"/>
      <c r="CQ14" s="635"/>
      <c r="CR14" s="636">
        <v>382730</v>
      </c>
      <c r="CS14" s="637"/>
      <c r="CT14" s="637"/>
      <c r="CU14" s="637"/>
      <c r="CV14" s="637"/>
      <c r="CW14" s="637"/>
      <c r="CX14" s="637"/>
      <c r="CY14" s="638"/>
      <c r="CZ14" s="662">
        <v>5.6</v>
      </c>
      <c r="DA14" s="662"/>
      <c r="DB14" s="662"/>
      <c r="DC14" s="662"/>
      <c r="DD14" s="642">
        <v>162641</v>
      </c>
      <c r="DE14" s="637"/>
      <c r="DF14" s="637"/>
      <c r="DG14" s="637"/>
      <c r="DH14" s="637"/>
      <c r="DI14" s="637"/>
      <c r="DJ14" s="637"/>
      <c r="DK14" s="637"/>
      <c r="DL14" s="637"/>
      <c r="DM14" s="637"/>
      <c r="DN14" s="637"/>
      <c r="DO14" s="637"/>
      <c r="DP14" s="638"/>
      <c r="DQ14" s="642">
        <v>240940</v>
      </c>
      <c r="DR14" s="637"/>
      <c r="DS14" s="637"/>
      <c r="DT14" s="637"/>
      <c r="DU14" s="637"/>
      <c r="DV14" s="637"/>
      <c r="DW14" s="637"/>
      <c r="DX14" s="637"/>
      <c r="DY14" s="637"/>
      <c r="DZ14" s="637"/>
      <c r="EA14" s="637"/>
      <c r="EB14" s="637"/>
      <c r="EC14" s="672"/>
    </row>
    <row r="15" spans="2:143" ht="11.25" customHeight="1" x14ac:dyDescent="0.15">
      <c r="B15" s="633" t="s">
        <v>263</v>
      </c>
      <c r="C15" s="634"/>
      <c r="D15" s="634"/>
      <c r="E15" s="634"/>
      <c r="F15" s="634"/>
      <c r="G15" s="634"/>
      <c r="H15" s="634"/>
      <c r="I15" s="634"/>
      <c r="J15" s="634"/>
      <c r="K15" s="634"/>
      <c r="L15" s="634"/>
      <c r="M15" s="634"/>
      <c r="N15" s="634"/>
      <c r="O15" s="634"/>
      <c r="P15" s="634"/>
      <c r="Q15" s="635"/>
      <c r="R15" s="636" t="s">
        <v>237</v>
      </c>
      <c r="S15" s="637"/>
      <c r="T15" s="637"/>
      <c r="U15" s="637"/>
      <c r="V15" s="637"/>
      <c r="W15" s="637"/>
      <c r="X15" s="637"/>
      <c r="Y15" s="638"/>
      <c r="Z15" s="662" t="s">
        <v>237</v>
      </c>
      <c r="AA15" s="662"/>
      <c r="AB15" s="662"/>
      <c r="AC15" s="662"/>
      <c r="AD15" s="663" t="s">
        <v>237</v>
      </c>
      <c r="AE15" s="663"/>
      <c r="AF15" s="663"/>
      <c r="AG15" s="663"/>
      <c r="AH15" s="663"/>
      <c r="AI15" s="663"/>
      <c r="AJ15" s="663"/>
      <c r="AK15" s="663"/>
      <c r="AL15" s="639" t="s">
        <v>237</v>
      </c>
      <c r="AM15" s="640"/>
      <c r="AN15" s="640"/>
      <c r="AO15" s="664"/>
      <c r="AP15" s="633" t="s">
        <v>264</v>
      </c>
      <c r="AQ15" s="634"/>
      <c r="AR15" s="634"/>
      <c r="AS15" s="634"/>
      <c r="AT15" s="634"/>
      <c r="AU15" s="634"/>
      <c r="AV15" s="634"/>
      <c r="AW15" s="634"/>
      <c r="AX15" s="634"/>
      <c r="AY15" s="634"/>
      <c r="AZ15" s="634"/>
      <c r="BA15" s="634"/>
      <c r="BB15" s="634"/>
      <c r="BC15" s="634"/>
      <c r="BD15" s="634"/>
      <c r="BE15" s="634"/>
      <c r="BF15" s="635"/>
      <c r="BG15" s="636">
        <v>91977</v>
      </c>
      <c r="BH15" s="637"/>
      <c r="BI15" s="637"/>
      <c r="BJ15" s="637"/>
      <c r="BK15" s="637"/>
      <c r="BL15" s="637"/>
      <c r="BM15" s="637"/>
      <c r="BN15" s="638"/>
      <c r="BO15" s="662">
        <v>4.4000000000000004</v>
      </c>
      <c r="BP15" s="662"/>
      <c r="BQ15" s="662"/>
      <c r="BR15" s="662"/>
      <c r="BS15" s="663" t="s">
        <v>237</v>
      </c>
      <c r="BT15" s="663"/>
      <c r="BU15" s="663"/>
      <c r="BV15" s="663"/>
      <c r="BW15" s="663"/>
      <c r="BX15" s="663"/>
      <c r="BY15" s="663"/>
      <c r="BZ15" s="663"/>
      <c r="CA15" s="663"/>
      <c r="CB15" s="710"/>
      <c r="CD15" s="633" t="s">
        <v>265</v>
      </c>
      <c r="CE15" s="634"/>
      <c r="CF15" s="634"/>
      <c r="CG15" s="634"/>
      <c r="CH15" s="634"/>
      <c r="CI15" s="634"/>
      <c r="CJ15" s="634"/>
      <c r="CK15" s="634"/>
      <c r="CL15" s="634"/>
      <c r="CM15" s="634"/>
      <c r="CN15" s="634"/>
      <c r="CO15" s="634"/>
      <c r="CP15" s="634"/>
      <c r="CQ15" s="635"/>
      <c r="CR15" s="636">
        <v>704569</v>
      </c>
      <c r="CS15" s="637"/>
      <c r="CT15" s="637"/>
      <c r="CU15" s="637"/>
      <c r="CV15" s="637"/>
      <c r="CW15" s="637"/>
      <c r="CX15" s="637"/>
      <c r="CY15" s="638"/>
      <c r="CZ15" s="662">
        <v>10.3</v>
      </c>
      <c r="DA15" s="662"/>
      <c r="DB15" s="662"/>
      <c r="DC15" s="662"/>
      <c r="DD15" s="642">
        <v>9778</v>
      </c>
      <c r="DE15" s="637"/>
      <c r="DF15" s="637"/>
      <c r="DG15" s="637"/>
      <c r="DH15" s="637"/>
      <c r="DI15" s="637"/>
      <c r="DJ15" s="637"/>
      <c r="DK15" s="637"/>
      <c r="DL15" s="637"/>
      <c r="DM15" s="637"/>
      <c r="DN15" s="637"/>
      <c r="DO15" s="637"/>
      <c r="DP15" s="638"/>
      <c r="DQ15" s="642">
        <v>551940</v>
      </c>
      <c r="DR15" s="637"/>
      <c r="DS15" s="637"/>
      <c r="DT15" s="637"/>
      <c r="DU15" s="637"/>
      <c r="DV15" s="637"/>
      <c r="DW15" s="637"/>
      <c r="DX15" s="637"/>
      <c r="DY15" s="637"/>
      <c r="DZ15" s="637"/>
      <c r="EA15" s="637"/>
      <c r="EB15" s="637"/>
      <c r="EC15" s="672"/>
    </row>
    <row r="16" spans="2:143" ht="11.25" customHeight="1" x14ac:dyDescent="0.15">
      <c r="B16" s="633" t="s">
        <v>266</v>
      </c>
      <c r="C16" s="634"/>
      <c r="D16" s="634"/>
      <c r="E16" s="634"/>
      <c r="F16" s="634"/>
      <c r="G16" s="634"/>
      <c r="H16" s="634"/>
      <c r="I16" s="634"/>
      <c r="J16" s="634"/>
      <c r="K16" s="634"/>
      <c r="L16" s="634"/>
      <c r="M16" s="634"/>
      <c r="N16" s="634"/>
      <c r="O16" s="634"/>
      <c r="P16" s="634"/>
      <c r="Q16" s="635"/>
      <c r="R16" s="636">
        <v>9062</v>
      </c>
      <c r="S16" s="637"/>
      <c r="T16" s="637"/>
      <c r="U16" s="637"/>
      <c r="V16" s="637"/>
      <c r="W16" s="637"/>
      <c r="X16" s="637"/>
      <c r="Y16" s="638"/>
      <c r="Z16" s="662">
        <v>0.1</v>
      </c>
      <c r="AA16" s="662"/>
      <c r="AB16" s="662"/>
      <c r="AC16" s="662"/>
      <c r="AD16" s="663">
        <v>9062</v>
      </c>
      <c r="AE16" s="663"/>
      <c r="AF16" s="663"/>
      <c r="AG16" s="663"/>
      <c r="AH16" s="663"/>
      <c r="AI16" s="663"/>
      <c r="AJ16" s="663"/>
      <c r="AK16" s="663"/>
      <c r="AL16" s="639">
        <v>0.2</v>
      </c>
      <c r="AM16" s="640"/>
      <c r="AN16" s="640"/>
      <c r="AO16" s="664"/>
      <c r="AP16" s="633" t="s">
        <v>267</v>
      </c>
      <c r="AQ16" s="634"/>
      <c r="AR16" s="634"/>
      <c r="AS16" s="634"/>
      <c r="AT16" s="634"/>
      <c r="AU16" s="634"/>
      <c r="AV16" s="634"/>
      <c r="AW16" s="634"/>
      <c r="AX16" s="634"/>
      <c r="AY16" s="634"/>
      <c r="AZ16" s="634"/>
      <c r="BA16" s="634"/>
      <c r="BB16" s="634"/>
      <c r="BC16" s="634"/>
      <c r="BD16" s="634"/>
      <c r="BE16" s="634"/>
      <c r="BF16" s="635"/>
      <c r="BG16" s="636" t="s">
        <v>237</v>
      </c>
      <c r="BH16" s="637"/>
      <c r="BI16" s="637"/>
      <c r="BJ16" s="637"/>
      <c r="BK16" s="637"/>
      <c r="BL16" s="637"/>
      <c r="BM16" s="637"/>
      <c r="BN16" s="638"/>
      <c r="BO16" s="662" t="s">
        <v>231</v>
      </c>
      <c r="BP16" s="662"/>
      <c r="BQ16" s="662"/>
      <c r="BR16" s="662"/>
      <c r="BS16" s="663" t="s">
        <v>237</v>
      </c>
      <c r="BT16" s="663"/>
      <c r="BU16" s="663"/>
      <c r="BV16" s="663"/>
      <c r="BW16" s="663"/>
      <c r="BX16" s="663"/>
      <c r="BY16" s="663"/>
      <c r="BZ16" s="663"/>
      <c r="CA16" s="663"/>
      <c r="CB16" s="710"/>
      <c r="CD16" s="633" t="s">
        <v>268</v>
      </c>
      <c r="CE16" s="634"/>
      <c r="CF16" s="634"/>
      <c r="CG16" s="634"/>
      <c r="CH16" s="634"/>
      <c r="CI16" s="634"/>
      <c r="CJ16" s="634"/>
      <c r="CK16" s="634"/>
      <c r="CL16" s="634"/>
      <c r="CM16" s="634"/>
      <c r="CN16" s="634"/>
      <c r="CO16" s="634"/>
      <c r="CP16" s="634"/>
      <c r="CQ16" s="635"/>
      <c r="CR16" s="636" t="s">
        <v>231</v>
      </c>
      <c r="CS16" s="637"/>
      <c r="CT16" s="637"/>
      <c r="CU16" s="637"/>
      <c r="CV16" s="637"/>
      <c r="CW16" s="637"/>
      <c r="CX16" s="637"/>
      <c r="CY16" s="638"/>
      <c r="CZ16" s="662" t="s">
        <v>237</v>
      </c>
      <c r="DA16" s="662"/>
      <c r="DB16" s="662"/>
      <c r="DC16" s="662"/>
      <c r="DD16" s="642" t="s">
        <v>237</v>
      </c>
      <c r="DE16" s="637"/>
      <c r="DF16" s="637"/>
      <c r="DG16" s="637"/>
      <c r="DH16" s="637"/>
      <c r="DI16" s="637"/>
      <c r="DJ16" s="637"/>
      <c r="DK16" s="637"/>
      <c r="DL16" s="637"/>
      <c r="DM16" s="637"/>
      <c r="DN16" s="637"/>
      <c r="DO16" s="637"/>
      <c r="DP16" s="638"/>
      <c r="DQ16" s="642" t="s">
        <v>231</v>
      </c>
      <c r="DR16" s="637"/>
      <c r="DS16" s="637"/>
      <c r="DT16" s="637"/>
      <c r="DU16" s="637"/>
      <c r="DV16" s="637"/>
      <c r="DW16" s="637"/>
      <c r="DX16" s="637"/>
      <c r="DY16" s="637"/>
      <c r="DZ16" s="637"/>
      <c r="EA16" s="637"/>
      <c r="EB16" s="637"/>
      <c r="EC16" s="672"/>
    </row>
    <row r="17" spans="2:133" ht="11.25" customHeight="1" x14ac:dyDescent="0.15">
      <c r="B17" s="633" t="s">
        <v>269</v>
      </c>
      <c r="C17" s="634"/>
      <c r="D17" s="634"/>
      <c r="E17" s="634"/>
      <c r="F17" s="634"/>
      <c r="G17" s="634"/>
      <c r="H17" s="634"/>
      <c r="I17" s="634"/>
      <c r="J17" s="634"/>
      <c r="K17" s="634"/>
      <c r="L17" s="634"/>
      <c r="M17" s="634"/>
      <c r="N17" s="634"/>
      <c r="O17" s="634"/>
      <c r="P17" s="634"/>
      <c r="Q17" s="635"/>
      <c r="R17" s="636">
        <v>23272</v>
      </c>
      <c r="S17" s="637"/>
      <c r="T17" s="637"/>
      <c r="U17" s="637"/>
      <c r="V17" s="637"/>
      <c r="W17" s="637"/>
      <c r="X17" s="637"/>
      <c r="Y17" s="638"/>
      <c r="Z17" s="662">
        <v>0.3</v>
      </c>
      <c r="AA17" s="662"/>
      <c r="AB17" s="662"/>
      <c r="AC17" s="662"/>
      <c r="AD17" s="663">
        <v>23272</v>
      </c>
      <c r="AE17" s="663"/>
      <c r="AF17" s="663"/>
      <c r="AG17" s="663"/>
      <c r="AH17" s="663"/>
      <c r="AI17" s="663"/>
      <c r="AJ17" s="663"/>
      <c r="AK17" s="663"/>
      <c r="AL17" s="639">
        <v>0.6</v>
      </c>
      <c r="AM17" s="640"/>
      <c r="AN17" s="640"/>
      <c r="AO17" s="664"/>
      <c r="AP17" s="633" t="s">
        <v>270</v>
      </c>
      <c r="AQ17" s="634"/>
      <c r="AR17" s="634"/>
      <c r="AS17" s="634"/>
      <c r="AT17" s="634"/>
      <c r="AU17" s="634"/>
      <c r="AV17" s="634"/>
      <c r="AW17" s="634"/>
      <c r="AX17" s="634"/>
      <c r="AY17" s="634"/>
      <c r="AZ17" s="634"/>
      <c r="BA17" s="634"/>
      <c r="BB17" s="634"/>
      <c r="BC17" s="634"/>
      <c r="BD17" s="634"/>
      <c r="BE17" s="634"/>
      <c r="BF17" s="635"/>
      <c r="BG17" s="636" t="s">
        <v>231</v>
      </c>
      <c r="BH17" s="637"/>
      <c r="BI17" s="637"/>
      <c r="BJ17" s="637"/>
      <c r="BK17" s="637"/>
      <c r="BL17" s="637"/>
      <c r="BM17" s="637"/>
      <c r="BN17" s="638"/>
      <c r="BO17" s="662" t="s">
        <v>231</v>
      </c>
      <c r="BP17" s="662"/>
      <c r="BQ17" s="662"/>
      <c r="BR17" s="662"/>
      <c r="BS17" s="663" t="s">
        <v>237</v>
      </c>
      <c r="BT17" s="663"/>
      <c r="BU17" s="663"/>
      <c r="BV17" s="663"/>
      <c r="BW17" s="663"/>
      <c r="BX17" s="663"/>
      <c r="BY17" s="663"/>
      <c r="BZ17" s="663"/>
      <c r="CA17" s="663"/>
      <c r="CB17" s="710"/>
      <c r="CD17" s="633" t="s">
        <v>271</v>
      </c>
      <c r="CE17" s="634"/>
      <c r="CF17" s="634"/>
      <c r="CG17" s="634"/>
      <c r="CH17" s="634"/>
      <c r="CI17" s="634"/>
      <c r="CJ17" s="634"/>
      <c r="CK17" s="634"/>
      <c r="CL17" s="634"/>
      <c r="CM17" s="634"/>
      <c r="CN17" s="634"/>
      <c r="CO17" s="634"/>
      <c r="CP17" s="634"/>
      <c r="CQ17" s="635"/>
      <c r="CR17" s="636">
        <v>666392</v>
      </c>
      <c r="CS17" s="637"/>
      <c r="CT17" s="637"/>
      <c r="CU17" s="637"/>
      <c r="CV17" s="637"/>
      <c r="CW17" s="637"/>
      <c r="CX17" s="637"/>
      <c r="CY17" s="638"/>
      <c r="CZ17" s="662">
        <v>9.6999999999999993</v>
      </c>
      <c r="DA17" s="662"/>
      <c r="DB17" s="662"/>
      <c r="DC17" s="662"/>
      <c r="DD17" s="642" t="s">
        <v>231</v>
      </c>
      <c r="DE17" s="637"/>
      <c r="DF17" s="637"/>
      <c r="DG17" s="637"/>
      <c r="DH17" s="637"/>
      <c r="DI17" s="637"/>
      <c r="DJ17" s="637"/>
      <c r="DK17" s="637"/>
      <c r="DL17" s="637"/>
      <c r="DM17" s="637"/>
      <c r="DN17" s="637"/>
      <c r="DO17" s="637"/>
      <c r="DP17" s="638"/>
      <c r="DQ17" s="642">
        <v>645744</v>
      </c>
      <c r="DR17" s="637"/>
      <c r="DS17" s="637"/>
      <c r="DT17" s="637"/>
      <c r="DU17" s="637"/>
      <c r="DV17" s="637"/>
      <c r="DW17" s="637"/>
      <c r="DX17" s="637"/>
      <c r="DY17" s="637"/>
      <c r="DZ17" s="637"/>
      <c r="EA17" s="637"/>
      <c r="EB17" s="637"/>
      <c r="EC17" s="672"/>
    </row>
    <row r="18" spans="2:133" ht="11.25" customHeight="1" x14ac:dyDescent="0.15">
      <c r="B18" s="633" t="s">
        <v>272</v>
      </c>
      <c r="C18" s="634"/>
      <c r="D18" s="634"/>
      <c r="E18" s="634"/>
      <c r="F18" s="634"/>
      <c r="G18" s="634"/>
      <c r="H18" s="634"/>
      <c r="I18" s="634"/>
      <c r="J18" s="634"/>
      <c r="K18" s="634"/>
      <c r="L18" s="634"/>
      <c r="M18" s="634"/>
      <c r="N18" s="634"/>
      <c r="O18" s="634"/>
      <c r="P18" s="634"/>
      <c r="Q18" s="635"/>
      <c r="R18" s="636">
        <v>55733</v>
      </c>
      <c r="S18" s="637"/>
      <c r="T18" s="637"/>
      <c r="U18" s="637"/>
      <c r="V18" s="637"/>
      <c r="W18" s="637"/>
      <c r="X18" s="637"/>
      <c r="Y18" s="638"/>
      <c r="Z18" s="662">
        <v>0.8</v>
      </c>
      <c r="AA18" s="662"/>
      <c r="AB18" s="662"/>
      <c r="AC18" s="662"/>
      <c r="AD18" s="663">
        <v>55733</v>
      </c>
      <c r="AE18" s="663"/>
      <c r="AF18" s="663"/>
      <c r="AG18" s="663"/>
      <c r="AH18" s="663"/>
      <c r="AI18" s="663"/>
      <c r="AJ18" s="663"/>
      <c r="AK18" s="663"/>
      <c r="AL18" s="639">
        <v>1.3</v>
      </c>
      <c r="AM18" s="640"/>
      <c r="AN18" s="640"/>
      <c r="AO18" s="664"/>
      <c r="AP18" s="633" t="s">
        <v>273</v>
      </c>
      <c r="AQ18" s="634"/>
      <c r="AR18" s="634"/>
      <c r="AS18" s="634"/>
      <c r="AT18" s="634"/>
      <c r="AU18" s="634"/>
      <c r="AV18" s="634"/>
      <c r="AW18" s="634"/>
      <c r="AX18" s="634"/>
      <c r="AY18" s="634"/>
      <c r="AZ18" s="634"/>
      <c r="BA18" s="634"/>
      <c r="BB18" s="634"/>
      <c r="BC18" s="634"/>
      <c r="BD18" s="634"/>
      <c r="BE18" s="634"/>
      <c r="BF18" s="635"/>
      <c r="BG18" s="636" t="s">
        <v>231</v>
      </c>
      <c r="BH18" s="637"/>
      <c r="BI18" s="637"/>
      <c r="BJ18" s="637"/>
      <c r="BK18" s="637"/>
      <c r="BL18" s="637"/>
      <c r="BM18" s="637"/>
      <c r="BN18" s="638"/>
      <c r="BO18" s="662" t="s">
        <v>231</v>
      </c>
      <c r="BP18" s="662"/>
      <c r="BQ18" s="662"/>
      <c r="BR18" s="662"/>
      <c r="BS18" s="663" t="s">
        <v>231</v>
      </c>
      <c r="BT18" s="663"/>
      <c r="BU18" s="663"/>
      <c r="BV18" s="663"/>
      <c r="BW18" s="663"/>
      <c r="BX18" s="663"/>
      <c r="BY18" s="663"/>
      <c r="BZ18" s="663"/>
      <c r="CA18" s="663"/>
      <c r="CB18" s="710"/>
      <c r="CD18" s="633" t="s">
        <v>274</v>
      </c>
      <c r="CE18" s="634"/>
      <c r="CF18" s="634"/>
      <c r="CG18" s="634"/>
      <c r="CH18" s="634"/>
      <c r="CI18" s="634"/>
      <c r="CJ18" s="634"/>
      <c r="CK18" s="634"/>
      <c r="CL18" s="634"/>
      <c r="CM18" s="634"/>
      <c r="CN18" s="634"/>
      <c r="CO18" s="634"/>
      <c r="CP18" s="634"/>
      <c r="CQ18" s="635"/>
      <c r="CR18" s="636" t="s">
        <v>231</v>
      </c>
      <c r="CS18" s="637"/>
      <c r="CT18" s="637"/>
      <c r="CU18" s="637"/>
      <c r="CV18" s="637"/>
      <c r="CW18" s="637"/>
      <c r="CX18" s="637"/>
      <c r="CY18" s="638"/>
      <c r="CZ18" s="662" t="s">
        <v>237</v>
      </c>
      <c r="DA18" s="662"/>
      <c r="DB18" s="662"/>
      <c r="DC18" s="662"/>
      <c r="DD18" s="642" t="s">
        <v>237</v>
      </c>
      <c r="DE18" s="637"/>
      <c r="DF18" s="637"/>
      <c r="DG18" s="637"/>
      <c r="DH18" s="637"/>
      <c r="DI18" s="637"/>
      <c r="DJ18" s="637"/>
      <c r="DK18" s="637"/>
      <c r="DL18" s="637"/>
      <c r="DM18" s="637"/>
      <c r="DN18" s="637"/>
      <c r="DO18" s="637"/>
      <c r="DP18" s="638"/>
      <c r="DQ18" s="642" t="s">
        <v>237</v>
      </c>
      <c r="DR18" s="637"/>
      <c r="DS18" s="637"/>
      <c r="DT18" s="637"/>
      <c r="DU18" s="637"/>
      <c r="DV18" s="637"/>
      <c r="DW18" s="637"/>
      <c r="DX18" s="637"/>
      <c r="DY18" s="637"/>
      <c r="DZ18" s="637"/>
      <c r="EA18" s="637"/>
      <c r="EB18" s="637"/>
      <c r="EC18" s="672"/>
    </row>
    <row r="19" spans="2:133" ht="11.25" customHeight="1" x14ac:dyDescent="0.15">
      <c r="B19" s="633" t="s">
        <v>275</v>
      </c>
      <c r="C19" s="634"/>
      <c r="D19" s="634"/>
      <c r="E19" s="634"/>
      <c r="F19" s="634"/>
      <c r="G19" s="634"/>
      <c r="H19" s="634"/>
      <c r="I19" s="634"/>
      <c r="J19" s="634"/>
      <c r="K19" s="634"/>
      <c r="L19" s="634"/>
      <c r="M19" s="634"/>
      <c r="N19" s="634"/>
      <c r="O19" s="634"/>
      <c r="P19" s="634"/>
      <c r="Q19" s="635"/>
      <c r="R19" s="636">
        <v>13912</v>
      </c>
      <c r="S19" s="637"/>
      <c r="T19" s="637"/>
      <c r="U19" s="637"/>
      <c r="V19" s="637"/>
      <c r="W19" s="637"/>
      <c r="X19" s="637"/>
      <c r="Y19" s="638"/>
      <c r="Z19" s="662">
        <v>0.2</v>
      </c>
      <c r="AA19" s="662"/>
      <c r="AB19" s="662"/>
      <c r="AC19" s="662"/>
      <c r="AD19" s="663">
        <v>13912</v>
      </c>
      <c r="AE19" s="663"/>
      <c r="AF19" s="663"/>
      <c r="AG19" s="663"/>
      <c r="AH19" s="663"/>
      <c r="AI19" s="663"/>
      <c r="AJ19" s="663"/>
      <c r="AK19" s="663"/>
      <c r="AL19" s="639">
        <v>0.3</v>
      </c>
      <c r="AM19" s="640"/>
      <c r="AN19" s="640"/>
      <c r="AO19" s="664"/>
      <c r="AP19" s="633" t="s">
        <v>276</v>
      </c>
      <c r="AQ19" s="634"/>
      <c r="AR19" s="634"/>
      <c r="AS19" s="634"/>
      <c r="AT19" s="634"/>
      <c r="AU19" s="634"/>
      <c r="AV19" s="634"/>
      <c r="AW19" s="634"/>
      <c r="AX19" s="634"/>
      <c r="AY19" s="634"/>
      <c r="AZ19" s="634"/>
      <c r="BA19" s="634"/>
      <c r="BB19" s="634"/>
      <c r="BC19" s="634"/>
      <c r="BD19" s="634"/>
      <c r="BE19" s="634"/>
      <c r="BF19" s="635"/>
      <c r="BG19" s="636" t="s">
        <v>231</v>
      </c>
      <c r="BH19" s="637"/>
      <c r="BI19" s="637"/>
      <c r="BJ19" s="637"/>
      <c r="BK19" s="637"/>
      <c r="BL19" s="637"/>
      <c r="BM19" s="637"/>
      <c r="BN19" s="638"/>
      <c r="BO19" s="662" t="s">
        <v>237</v>
      </c>
      <c r="BP19" s="662"/>
      <c r="BQ19" s="662"/>
      <c r="BR19" s="662"/>
      <c r="BS19" s="663" t="s">
        <v>237</v>
      </c>
      <c r="BT19" s="663"/>
      <c r="BU19" s="663"/>
      <c r="BV19" s="663"/>
      <c r="BW19" s="663"/>
      <c r="BX19" s="663"/>
      <c r="BY19" s="663"/>
      <c r="BZ19" s="663"/>
      <c r="CA19" s="663"/>
      <c r="CB19" s="710"/>
      <c r="CD19" s="633" t="s">
        <v>277</v>
      </c>
      <c r="CE19" s="634"/>
      <c r="CF19" s="634"/>
      <c r="CG19" s="634"/>
      <c r="CH19" s="634"/>
      <c r="CI19" s="634"/>
      <c r="CJ19" s="634"/>
      <c r="CK19" s="634"/>
      <c r="CL19" s="634"/>
      <c r="CM19" s="634"/>
      <c r="CN19" s="634"/>
      <c r="CO19" s="634"/>
      <c r="CP19" s="634"/>
      <c r="CQ19" s="635"/>
      <c r="CR19" s="636" t="s">
        <v>237</v>
      </c>
      <c r="CS19" s="637"/>
      <c r="CT19" s="637"/>
      <c r="CU19" s="637"/>
      <c r="CV19" s="637"/>
      <c r="CW19" s="637"/>
      <c r="CX19" s="637"/>
      <c r="CY19" s="638"/>
      <c r="CZ19" s="662" t="s">
        <v>231</v>
      </c>
      <c r="DA19" s="662"/>
      <c r="DB19" s="662"/>
      <c r="DC19" s="662"/>
      <c r="DD19" s="642" t="s">
        <v>231</v>
      </c>
      <c r="DE19" s="637"/>
      <c r="DF19" s="637"/>
      <c r="DG19" s="637"/>
      <c r="DH19" s="637"/>
      <c r="DI19" s="637"/>
      <c r="DJ19" s="637"/>
      <c r="DK19" s="637"/>
      <c r="DL19" s="637"/>
      <c r="DM19" s="637"/>
      <c r="DN19" s="637"/>
      <c r="DO19" s="637"/>
      <c r="DP19" s="638"/>
      <c r="DQ19" s="642" t="s">
        <v>231</v>
      </c>
      <c r="DR19" s="637"/>
      <c r="DS19" s="637"/>
      <c r="DT19" s="637"/>
      <c r="DU19" s="637"/>
      <c r="DV19" s="637"/>
      <c r="DW19" s="637"/>
      <c r="DX19" s="637"/>
      <c r="DY19" s="637"/>
      <c r="DZ19" s="637"/>
      <c r="EA19" s="637"/>
      <c r="EB19" s="637"/>
      <c r="EC19" s="672"/>
    </row>
    <row r="20" spans="2:133" ht="11.25" customHeight="1" x14ac:dyDescent="0.15">
      <c r="B20" s="633" t="s">
        <v>278</v>
      </c>
      <c r="C20" s="634"/>
      <c r="D20" s="634"/>
      <c r="E20" s="634"/>
      <c r="F20" s="634"/>
      <c r="G20" s="634"/>
      <c r="H20" s="634"/>
      <c r="I20" s="634"/>
      <c r="J20" s="634"/>
      <c r="K20" s="634"/>
      <c r="L20" s="634"/>
      <c r="M20" s="634"/>
      <c r="N20" s="634"/>
      <c r="O20" s="634"/>
      <c r="P20" s="634"/>
      <c r="Q20" s="635"/>
      <c r="R20" s="636">
        <v>2834</v>
      </c>
      <c r="S20" s="637"/>
      <c r="T20" s="637"/>
      <c r="U20" s="637"/>
      <c r="V20" s="637"/>
      <c r="W20" s="637"/>
      <c r="X20" s="637"/>
      <c r="Y20" s="638"/>
      <c r="Z20" s="662">
        <v>0</v>
      </c>
      <c r="AA20" s="662"/>
      <c r="AB20" s="662"/>
      <c r="AC20" s="662"/>
      <c r="AD20" s="663">
        <v>2834</v>
      </c>
      <c r="AE20" s="663"/>
      <c r="AF20" s="663"/>
      <c r="AG20" s="663"/>
      <c r="AH20" s="663"/>
      <c r="AI20" s="663"/>
      <c r="AJ20" s="663"/>
      <c r="AK20" s="663"/>
      <c r="AL20" s="639">
        <v>0.1</v>
      </c>
      <c r="AM20" s="640"/>
      <c r="AN20" s="640"/>
      <c r="AO20" s="664"/>
      <c r="AP20" s="633" t="s">
        <v>279</v>
      </c>
      <c r="AQ20" s="634"/>
      <c r="AR20" s="634"/>
      <c r="AS20" s="634"/>
      <c r="AT20" s="634"/>
      <c r="AU20" s="634"/>
      <c r="AV20" s="634"/>
      <c r="AW20" s="634"/>
      <c r="AX20" s="634"/>
      <c r="AY20" s="634"/>
      <c r="AZ20" s="634"/>
      <c r="BA20" s="634"/>
      <c r="BB20" s="634"/>
      <c r="BC20" s="634"/>
      <c r="BD20" s="634"/>
      <c r="BE20" s="634"/>
      <c r="BF20" s="635"/>
      <c r="BG20" s="636" t="s">
        <v>231</v>
      </c>
      <c r="BH20" s="637"/>
      <c r="BI20" s="637"/>
      <c r="BJ20" s="637"/>
      <c r="BK20" s="637"/>
      <c r="BL20" s="637"/>
      <c r="BM20" s="637"/>
      <c r="BN20" s="638"/>
      <c r="BO20" s="662" t="s">
        <v>280</v>
      </c>
      <c r="BP20" s="662"/>
      <c r="BQ20" s="662"/>
      <c r="BR20" s="662"/>
      <c r="BS20" s="663" t="s">
        <v>237</v>
      </c>
      <c r="BT20" s="663"/>
      <c r="BU20" s="663"/>
      <c r="BV20" s="663"/>
      <c r="BW20" s="663"/>
      <c r="BX20" s="663"/>
      <c r="BY20" s="663"/>
      <c r="BZ20" s="663"/>
      <c r="CA20" s="663"/>
      <c r="CB20" s="710"/>
      <c r="CD20" s="633" t="s">
        <v>281</v>
      </c>
      <c r="CE20" s="634"/>
      <c r="CF20" s="634"/>
      <c r="CG20" s="634"/>
      <c r="CH20" s="634"/>
      <c r="CI20" s="634"/>
      <c r="CJ20" s="634"/>
      <c r="CK20" s="634"/>
      <c r="CL20" s="634"/>
      <c r="CM20" s="634"/>
      <c r="CN20" s="634"/>
      <c r="CO20" s="634"/>
      <c r="CP20" s="634"/>
      <c r="CQ20" s="635"/>
      <c r="CR20" s="636">
        <v>6853334</v>
      </c>
      <c r="CS20" s="637"/>
      <c r="CT20" s="637"/>
      <c r="CU20" s="637"/>
      <c r="CV20" s="637"/>
      <c r="CW20" s="637"/>
      <c r="CX20" s="637"/>
      <c r="CY20" s="638"/>
      <c r="CZ20" s="662">
        <v>100</v>
      </c>
      <c r="DA20" s="662"/>
      <c r="DB20" s="662"/>
      <c r="DC20" s="662"/>
      <c r="DD20" s="642">
        <v>849575</v>
      </c>
      <c r="DE20" s="637"/>
      <c r="DF20" s="637"/>
      <c r="DG20" s="637"/>
      <c r="DH20" s="637"/>
      <c r="DI20" s="637"/>
      <c r="DJ20" s="637"/>
      <c r="DK20" s="637"/>
      <c r="DL20" s="637"/>
      <c r="DM20" s="637"/>
      <c r="DN20" s="637"/>
      <c r="DO20" s="637"/>
      <c r="DP20" s="638"/>
      <c r="DQ20" s="642">
        <v>4673329</v>
      </c>
      <c r="DR20" s="637"/>
      <c r="DS20" s="637"/>
      <c r="DT20" s="637"/>
      <c r="DU20" s="637"/>
      <c r="DV20" s="637"/>
      <c r="DW20" s="637"/>
      <c r="DX20" s="637"/>
      <c r="DY20" s="637"/>
      <c r="DZ20" s="637"/>
      <c r="EA20" s="637"/>
      <c r="EB20" s="637"/>
      <c r="EC20" s="672"/>
    </row>
    <row r="21" spans="2:133" ht="11.25" customHeight="1" x14ac:dyDescent="0.15">
      <c r="B21" s="633" t="s">
        <v>282</v>
      </c>
      <c r="C21" s="634"/>
      <c r="D21" s="634"/>
      <c r="E21" s="634"/>
      <c r="F21" s="634"/>
      <c r="G21" s="634"/>
      <c r="H21" s="634"/>
      <c r="I21" s="634"/>
      <c r="J21" s="634"/>
      <c r="K21" s="634"/>
      <c r="L21" s="634"/>
      <c r="M21" s="634"/>
      <c r="N21" s="634"/>
      <c r="O21" s="634"/>
      <c r="P21" s="634"/>
      <c r="Q21" s="635"/>
      <c r="R21" s="636">
        <v>1141</v>
      </c>
      <c r="S21" s="637"/>
      <c r="T21" s="637"/>
      <c r="U21" s="637"/>
      <c r="V21" s="637"/>
      <c r="W21" s="637"/>
      <c r="X21" s="637"/>
      <c r="Y21" s="638"/>
      <c r="Z21" s="662">
        <v>0</v>
      </c>
      <c r="AA21" s="662"/>
      <c r="AB21" s="662"/>
      <c r="AC21" s="662"/>
      <c r="AD21" s="663">
        <v>1141</v>
      </c>
      <c r="AE21" s="663"/>
      <c r="AF21" s="663"/>
      <c r="AG21" s="663"/>
      <c r="AH21" s="663"/>
      <c r="AI21" s="663"/>
      <c r="AJ21" s="663"/>
      <c r="AK21" s="663"/>
      <c r="AL21" s="639">
        <v>0</v>
      </c>
      <c r="AM21" s="640"/>
      <c r="AN21" s="640"/>
      <c r="AO21" s="664"/>
      <c r="AP21" s="633" t="s">
        <v>283</v>
      </c>
      <c r="AQ21" s="708"/>
      <c r="AR21" s="708"/>
      <c r="AS21" s="708"/>
      <c r="AT21" s="708"/>
      <c r="AU21" s="708"/>
      <c r="AV21" s="708"/>
      <c r="AW21" s="708"/>
      <c r="AX21" s="708"/>
      <c r="AY21" s="708"/>
      <c r="AZ21" s="708"/>
      <c r="BA21" s="708"/>
      <c r="BB21" s="708"/>
      <c r="BC21" s="708"/>
      <c r="BD21" s="708"/>
      <c r="BE21" s="708"/>
      <c r="BF21" s="709"/>
      <c r="BG21" s="636" t="s">
        <v>237</v>
      </c>
      <c r="BH21" s="637"/>
      <c r="BI21" s="637"/>
      <c r="BJ21" s="637"/>
      <c r="BK21" s="637"/>
      <c r="BL21" s="637"/>
      <c r="BM21" s="637"/>
      <c r="BN21" s="638"/>
      <c r="BO21" s="662" t="s">
        <v>237</v>
      </c>
      <c r="BP21" s="662"/>
      <c r="BQ21" s="662"/>
      <c r="BR21" s="662"/>
      <c r="BS21" s="663" t="s">
        <v>237</v>
      </c>
      <c r="BT21" s="663"/>
      <c r="BU21" s="663"/>
      <c r="BV21" s="663"/>
      <c r="BW21" s="663"/>
      <c r="BX21" s="663"/>
      <c r="BY21" s="663"/>
      <c r="BZ21" s="663"/>
      <c r="CA21" s="663"/>
      <c r="CB21" s="710"/>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15">
      <c r="B22" s="693" t="s">
        <v>284</v>
      </c>
      <c r="C22" s="694"/>
      <c r="D22" s="694"/>
      <c r="E22" s="694"/>
      <c r="F22" s="694"/>
      <c r="G22" s="694"/>
      <c r="H22" s="694"/>
      <c r="I22" s="694"/>
      <c r="J22" s="694"/>
      <c r="K22" s="694"/>
      <c r="L22" s="694"/>
      <c r="M22" s="694"/>
      <c r="N22" s="694"/>
      <c r="O22" s="694"/>
      <c r="P22" s="694"/>
      <c r="Q22" s="695"/>
      <c r="R22" s="636">
        <v>37846</v>
      </c>
      <c r="S22" s="637"/>
      <c r="T22" s="637"/>
      <c r="U22" s="637"/>
      <c r="V22" s="637"/>
      <c r="W22" s="637"/>
      <c r="X22" s="637"/>
      <c r="Y22" s="638"/>
      <c r="Z22" s="662">
        <v>0.5</v>
      </c>
      <c r="AA22" s="662"/>
      <c r="AB22" s="662"/>
      <c r="AC22" s="662"/>
      <c r="AD22" s="663">
        <v>37846</v>
      </c>
      <c r="AE22" s="663"/>
      <c r="AF22" s="663"/>
      <c r="AG22" s="663"/>
      <c r="AH22" s="663"/>
      <c r="AI22" s="663"/>
      <c r="AJ22" s="663"/>
      <c r="AK22" s="663"/>
      <c r="AL22" s="639">
        <v>0.9</v>
      </c>
      <c r="AM22" s="640"/>
      <c r="AN22" s="640"/>
      <c r="AO22" s="664"/>
      <c r="AP22" s="633" t="s">
        <v>285</v>
      </c>
      <c r="AQ22" s="708"/>
      <c r="AR22" s="708"/>
      <c r="AS22" s="708"/>
      <c r="AT22" s="708"/>
      <c r="AU22" s="708"/>
      <c r="AV22" s="708"/>
      <c r="AW22" s="708"/>
      <c r="AX22" s="708"/>
      <c r="AY22" s="708"/>
      <c r="AZ22" s="708"/>
      <c r="BA22" s="708"/>
      <c r="BB22" s="708"/>
      <c r="BC22" s="708"/>
      <c r="BD22" s="708"/>
      <c r="BE22" s="708"/>
      <c r="BF22" s="709"/>
      <c r="BG22" s="636" t="s">
        <v>237</v>
      </c>
      <c r="BH22" s="637"/>
      <c r="BI22" s="637"/>
      <c r="BJ22" s="637"/>
      <c r="BK22" s="637"/>
      <c r="BL22" s="637"/>
      <c r="BM22" s="637"/>
      <c r="BN22" s="638"/>
      <c r="BO22" s="662" t="s">
        <v>231</v>
      </c>
      <c r="BP22" s="662"/>
      <c r="BQ22" s="662"/>
      <c r="BR22" s="662"/>
      <c r="BS22" s="663" t="s">
        <v>231</v>
      </c>
      <c r="BT22" s="663"/>
      <c r="BU22" s="663"/>
      <c r="BV22" s="663"/>
      <c r="BW22" s="663"/>
      <c r="BX22" s="663"/>
      <c r="BY22" s="663"/>
      <c r="BZ22" s="663"/>
      <c r="CA22" s="663"/>
      <c r="CB22" s="710"/>
      <c r="CD22" s="689" t="s">
        <v>286</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33" t="s">
        <v>287</v>
      </c>
      <c r="C23" s="634"/>
      <c r="D23" s="634"/>
      <c r="E23" s="634"/>
      <c r="F23" s="634"/>
      <c r="G23" s="634"/>
      <c r="H23" s="634"/>
      <c r="I23" s="634"/>
      <c r="J23" s="634"/>
      <c r="K23" s="634"/>
      <c r="L23" s="634"/>
      <c r="M23" s="634"/>
      <c r="N23" s="634"/>
      <c r="O23" s="634"/>
      <c r="P23" s="634"/>
      <c r="Q23" s="635"/>
      <c r="R23" s="636">
        <v>1635497</v>
      </c>
      <c r="S23" s="637"/>
      <c r="T23" s="637"/>
      <c r="U23" s="637"/>
      <c r="V23" s="637"/>
      <c r="W23" s="637"/>
      <c r="X23" s="637"/>
      <c r="Y23" s="638"/>
      <c r="Z23" s="662">
        <v>22.1</v>
      </c>
      <c r="AA23" s="662"/>
      <c r="AB23" s="662"/>
      <c r="AC23" s="662"/>
      <c r="AD23" s="663">
        <v>1556228</v>
      </c>
      <c r="AE23" s="663"/>
      <c r="AF23" s="663"/>
      <c r="AG23" s="663"/>
      <c r="AH23" s="663"/>
      <c r="AI23" s="663"/>
      <c r="AJ23" s="663"/>
      <c r="AK23" s="663"/>
      <c r="AL23" s="639">
        <v>36.9</v>
      </c>
      <c r="AM23" s="640"/>
      <c r="AN23" s="640"/>
      <c r="AO23" s="664"/>
      <c r="AP23" s="633" t="s">
        <v>288</v>
      </c>
      <c r="AQ23" s="708"/>
      <c r="AR23" s="708"/>
      <c r="AS23" s="708"/>
      <c r="AT23" s="708"/>
      <c r="AU23" s="708"/>
      <c r="AV23" s="708"/>
      <c r="AW23" s="708"/>
      <c r="AX23" s="708"/>
      <c r="AY23" s="708"/>
      <c r="AZ23" s="708"/>
      <c r="BA23" s="708"/>
      <c r="BB23" s="708"/>
      <c r="BC23" s="708"/>
      <c r="BD23" s="708"/>
      <c r="BE23" s="708"/>
      <c r="BF23" s="709"/>
      <c r="BG23" s="636" t="s">
        <v>280</v>
      </c>
      <c r="BH23" s="637"/>
      <c r="BI23" s="637"/>
      <c r="BJ23" s="637"/>
      <c r="BK23" s="637"/>
      <c r="BL23" s="637"/>
      <c r="BM23" s="637"/>
      <c r="BN23" s="638"/>
      <c r="BO23" s="662" t="s">
        <v>231</v>
      </c>
      <c r="BP23" s="662"/>
      <c r="BQ23" s="662"/>
      <c r="BR23" s="662"/>
      <c r="BS23" s="663" t="s">
        <v>237</v>
      </c>
      <c r="BT23" s="663"/>
      <c r="BU23" s="663"/>
      <c r="BV23" s="663"/>
      <c r="BW23" s="663"/>
      <c r="BX23" s="663"/>
      <c r="BY23" s="663"/>
      <c r="BZ23" s="663"/>
      <c r="CA23" s="663"/>
      <c r="CB23" s="710"/>
      <c r="CD23" s="689" t="s">
        <v>225</v>
      </c>
      <c r="CE23" s="690"/>
      <c r="CF23" s="690"/>
      <c r="CG23" s="690"/>
      <c r="CH23" s="690"/>
      <c r="CI23" s="690"/>
      <c r="CJ23" s="690"/>
      <c r="CK23" s="690"/>
      <c r="CL23" s="690"/>
      <c r="CM23" s="690"/>
      <c r="CN23" s="690"/>
      <c r="CO23" s="690"/>
      <c r="CP23" s="690"/>
      <c r="CQ23" s="691"/>
      <c r="CR23" s="689" t="s">
        <v>289</v>
      </c>
      <c r="CS23" s="690"/>
      <c r="CT23" s="690"/>
      <c r="CU23" s="690"/>
      <c r="CV23" s="690"/>
      <c r="CW23" s="690"/>
      <c r="CX23" s="690"/>
      <c r="CY23" s="691"/>
      <c r="CZ23" s="689" t="s">
        <v>290</v>
      </c>
      <c r="DA23" s="690"/>
      <c r="DB23" s="690"/>
      <c r="DC23" s="691"/>
      <c r="DD23" s="689" t="s">
        <v>291</v>
      </c>
      <c r="DE23" s="690"/>
      <c r="DF23" s="690"/>
      <c r="DG23" s="690"/>
      <c r="DH23" s="690"/>
      <c r="DI23" s="690"/>
      <c r="DJ23" s="690"/>
      <c r="DK23" s="691"/>
      <c r="DL23" s="721" t="s">
        <v>292</v>
      </c>
      <c r="DM23" s="722"/>
      <c r="DN23" s="722"/>
      <c r="DO23" s="722"/>
      <c r="DP23" s="722"/>
      <c r="DQ23" s="722"/>
      <c r="DR23" s="722"/>
      <c r="DS23" s="722"/>
      <c r="DT23" s="722"/>
      <c r="DU23" s="722"/>
      <c r="DV23" s="723"/>
      <c r="DW23" s="689" t="s">
        <v>293</v>
      </c>
      <c r="DX23" s="690"/>
      <c r="DY23" s="690"/>
      <c r="DZ23" s="690"/>
      <c r="EA23" s="690"/>
      <c r="EB23" s="690"/>
      <c r="EC23" s="691"/>
    </row>
    <row r="24" spans="2:133" ht="11.25" customHeight="1" x14ac:dyDescent="0.15">
      <c r="B24" s="633" t="s">
        <v>294</v>
      </c>
      <c r="C24" s="634"/>
      <c r="D24" s="634"/>
      <c r="E24" s="634"/>
      <c r="F24" s="634"/>
      <c r="G24" s="634"/>
      <c r="H24" s="634"/>
      <c r="I24" s="634"/>
      <c r="J24" s="634"/>
      <c r="K24" s="634"/>
      <c r="L24" s="634"/>
      <c r="M24" s="634"/>
      <c r="N24" s="634"/>
      <c r="O24" s="634"/>
      <c r="P24" s="634"/>
      <c r="Q24" s="635"/>
      <c r="R24" s="636">
        <v>1556228</v>
      </c>
      <c r="S24" s="637"/>
      <c r="T24" s="637"/>
      <c r="U24" s="637"/>
      <c r="V24" s="637"/>
      <c r="W24" s="637"/>
      <c r="X24" s="637"/>
      <c r="Y24" s="638"/>
      <c r="Z24" s="662">
        <v>21</v>
      </c>
      <c r="AA24" s="662"/>
      <c r="AB24" s="662"/>
      <c r="AC24" s="662"/>
      <c r="AD24" s="663">
        <v>1556228</v>
      </c>
      <c r="AE24" s="663"/>
      <c r="AF24" s="663"/>
      <c r="AG24" s="663"/>
      <c r="AH24" s="663"/>
      <c r="AI24" s="663"/>
      <c r="AJ24" s="663"/>
      <c r="AK24" s="663"/>
      <c r="AL24" s="639">
        <v>36.9</v>
      </c>
      <c r="AM24" s="640"/>
      <c r="AN24" s="640"/>
      <c r="AO24" s="664"/>
      <c r="AP24" s="633" t="s">
        <v>295</v>
      </c>
      <c r="AQ24" s="708"/>
      <c r="AR24" s="708"/>
      <c r="AS24" s="708"/>
      <c r="AT24" s="708"/>
      <c r="AU24" s="708"/>
      <c r="AV24" s="708"/>
      <c r="AW24" s="708"/>
      <c r="AX24" s="708"/>
      <c r="AY24" s="708"/>
      <c r="AZ24" s="708"/>
      <c r="BA24" s="708"/>
      <c r="BB24" s="708"/>
      <c r="BC24" s="708"/>
      <c r="BD24" s="708"/>
      <c r="BE24" s="708"/>
      <c r="BF24" s="709"/>
      <c r="BG24" s="636" t="s">
        <v>237</v>
      </c>
      <c r="BH24" s="637"/>
      <c r="BI24" s="637"/>
      <c r="BJ24" s="637"/>
      <c r="BK24" s="637"/>
      <c r="BL24" s="637"/>
      <c r="BM24" s="637"/>
      <c r="BN24" s="638"/>
      <c r="BO24" s="662" t="s">
        <v>237</v>
      </c>
      <c r="BP24" s="662"/>
      <c r="BQ24" s="662"/>
      <c r="BR24" s="662"/>
      <c r="BS24" s="663" t="s">
        <v>231</v>
      </c>
      <c r="BT24" s="663"/>
      <c r="BU24" s="663"/>
      <c r="BV24" s="663"/>
      <c r="BW24" s="663"/>
      <c r="BX24" s="663"/>
      <c r="BY24" s="663"/>
      <c r="BZ24" s="663"/>
      <c r="CA24" s="663"/>
      <c r="CB24" s="710"/>
      <c r="CD24" s="686" t="s">
        <v>296</v>
      </c>
      <c r="CE24" s="687"/>
      <c r="CF24" s="687"/>
      <c r="CG24" s="687"/>
      <c r="CH24" s="687"/>
      <c r="CI24" s="687"/>
      <c r="CJ24" s="687"/>
      <c r="CK24" s="687"/>
      <c r="CL24" s="687"/>
      <c r="CM24" s="687"/>
      <c r="CN24" s="687"/>
      <c r="CO24" s="687"/>
      <c r="CP24" s="687"/>
      <c r="CQ24" s="688"/>
      <c r="CR24" s="683">
        <v>2921009</v>
      </c>
      <c r="CS24" s="684"/>
      <c r="CT24" s="684"/>
      <c r="CU24" s="684"/>
      <c r="CV24" s="684"/>
      <c r="CW24" s="684"/>
      <c r="CX24" s="684"/>
      <c r="CY24" s="712"/>
      <c r="CZ24" s="713">
        <v>42.6</v>
      </c>
      <c r="DA24" s="698"/>
      <c r="DB24" s="698"/>
      <c r="DC24" s="715"/>
      <c r="DD24" s="711">
        <v>1948225</v>
      </c>
      <c r="DE24" s="684"/>
      <c r="DF24" s="684"/>
      <c r="DG24" s="684"/>
      <c r="DH24" s="684"/>
      <c r="DI24" s="684"/>
      <c r="DJ24" s="684"/>
      <c r="DK24" s="712"/>
      <c r="DL24" s="711">
        <v>1947861</v>
      </c>
      <c r="DM24" s="684"/>
      <c r="DN24" s="684"/>
      <c r="DO24" s="684"/>
      <c r="DP24" s="684"/>
      <c r="DQ24" s="684"/>
      <c r="DR24" s="684"/>
      <c r="DS24" s="684"/>
      <c r="DT24" s="684"/>
      <c r="DU24" s="684"/>
      <c r="DV24" s="712"/>
      <c r="DW24" s="713">
        <v>43.1</v>
      </c>
      <c r="DX24" s="698"/>
      <c r="DY24" s="698"/>
      <c r="DZ24" s="698"/>
      <c r="EA24" s="698"/>
      <c r="EB24" s="698"/>
      <c r="EC24" s="714"/>
    </row>
    <row r="25" spans="2:133" ht="11.25" customHeight="1" x14ac:dyDescent="0.15">
      <c r="B25" s="633" t="s">
        <v>297</v>
      </c>
      <c r="C25" s="634"/>
      <c r="D25" s="634"/>
      <c r="E25" s="634"/>
      <c r="F25" s="634"/>
      <c r="G25" s="634"/>
      <c r="H25" s="634"/>
      <c r="I25" s="634"/>
      <c r="J25" s="634"/>
      <c r="K25" s="634"/>
      <c r="L25" s="634"/>
      <c r="M25" s="634"/>
      <c r="N25" s="634"/>
      <c r="O25" s="634"/>
      <c r="P25" s="634"/>
      <c r="Q25" s="635"/>
      <c r="R25" s="636">
        <v>79269</v>
      </c>
      <c r="S25" s="637"/>
      <c r="T25" s="637"/>
      <c r="U25" s="637"/>
      <c r="V25" s="637"/>
      <c r="W25" s="637"/>
      <c r="X25" s="637"/>
      <c r="Y25" s="638"/>
      <c r="Z25" s="662">
        <v>1.1000000000000001</v>
      </c>
      <c r="AA25" s="662"/>
      <c r="AB25" s="662"/>
      <c r="AC25" s="662"/>
      <c r="AD25" s="663" t="s">
        <v>231</v>
      </c>
      <c r="AE25" s="663"/>
      <c r="AF25" s="663"/>
      <c r="AG25" s="663"/>
      <c r="AH25" s="663"/>
      <c r="AI25" s="663"/>
      <c r="AJ25" s="663"/>
      <c r="AK25" s="663"/>
      <c r="AL25" s="639" t="s">
        <v>231</v>
      </c>
      <c r="AM25" s="640"/>
      <c r="AN25" s="640"/>
      <c r="AO25" s="664"/>
      <c r="AP25" s="633" t="s">
        <v>298</v>
      </c>
      <c r="AQ25" s="708"/>
      <c r="AR25" s="708"/>
      <c r="AS25" s="708"/>
      <c r="AT25" s="708"/>
      <c r="AU25" s="708"/>
      <c r="AV25" s="708"/>
      <c r="AW25" s="708"/>
      <c r="AX25" s="708"/>
      <c r="AY25" s="708"/>
      <c r="AZ25" s="708"/>
      <c r="BA25" s="708"/>
      <c r="BB25" s="708"/>
      <c r="BC25" s="708"/>
      <c r="BD25" s="708"/>
      <c r="BE25" s="708"/>
      <c r="BF25" s="709"/>
      <c r="BG25" s="636" t="s">
        <v>231</v>
      </c>
      <c r="BH25" s="637"/>
      <c r="BI25" s="637"/>
      <c r="BJ25" s="637"/>
      <c r="BK25" s="637"/>
      <c r="BL25" s="637"/>
      <c r="BM25" s="637"/>
      <c r="BN25" s="638"/>
      <c r="BO25" s="662" t="s">
        <v>231</v>
      </c>
      <c r="BP25" s="662"/>
      <c r="BQ25" s="662"/>
      <c r="BR25" s="662"/>
      <c r="BS25" s="663" t="s">
        <v>237</v>
      </c>
      <c r="BT25" s="663"/>
      <c r="BU25" s="663"/>
      <c r="BV25" s="663"/>
      <c r="BW25" s="663"/>
      <c r="BX25" s="663"/>
      <c r="BY25" s="663"/>
      <c r="BZ25" s="663"/>
      <c r="CA25" s="663"/>
      <c r="CB25" s="710"/>
      <c r="CD25" s="633" t="s">
        <v>299</v>
      </c>
      <c r="CE25" s="634"/>
      <c r="CF25" s="634"/>
      <c r="CG25" s="634"/>
      <c r="CH25" s="634"/>
      <c r="CI25" s="634"/>
      <c r="CJ25" s="634"/>
      <c r="CK25" s="634"/>
      <c r="CL25" s="634"/>
      <c r="CM25" s="634"/>
      <c r="CN25" s="634"/>
      <c r="CO25" s="634"/>
      <c r="CP25" s="634"/>
      <c r="CQ25" s="635"/>
      <c r="CR25" s="636">
        <v>1237089</v>
      </c>
      <c r="CS25" s="646"/>
      <c r="CT25" s="646"/>
      <c r="CU25" s="646"/>
      <c r="CV25" s="646"/>
      <c r="CW25" s="646"/>
      <c r="CX25" s="646"/>
      <c r="CY25" s="647"/>
      <c r="CZ25" s="639">
        <v>18.100000000000001</v>
      </c>
      <c r="DA25" s="648"/>
      <c r="DB25" s="648"/>
      <c r="DC25" s="649"/>
      <c r="DD25" s="642">
        <v>1070307</v>
      </c>
      <c r="DE25" s="646"/>
      <c r="DF25" s="646"/>
      <c r="DG25" s="646"/>
      <c r="DH25" s="646"/>
      <c r="DI25" s="646"/>
      <c r="DJ25" s="646"/>
      <c r="DK25" s="647"/>
      <c r="DL25" s="642">
        <v>1069943</v>
      </c>
      <c r="DM25" s="646"/>
      <c r="DN25" s="646"/>
      <c r="DO25" s="646"/>
      <c r="DP25" s="646"/>
      <c r="DQ25" s="646"/>
      <c r="DR25" s="646"/>
      <c r="DS25" s="646"/>
      <c r="DT25" s="646"/>
      <c r="DU25" s="646"/>
      <c r="DV25" s="647"/>
      <c r="DW25" s="639">
        <v>23.7</v>
      </c>
      <c r="DX25" s="648"/>
      <c r="DY25" s="648"/>
      <c r="DZ25" s="648"/>
      <c r="EA25" s="648"/>
      <c r="EB25" s="648"/>
      <c r="EC25" s="667"/>
    </row>
    <row r="26" spans="2:133" ht="11.25" customHeight="1" x14ac:dyDescent="0.15">
      <c r="B26" s="633" t="s">
        <v>300</v>
      </c>
      <c r="C26" s="634"/>
      <c r="D26" s="634"/>
      <c r="E26" s="634"/>
      <c r="F26" s="634"/>
      <c r="G26" s="634"/>
      <c r="H26" s="634"/>
      <c r="I26" s="634"/>
      <c r="J26" s="634"/>
      <c r="K26" s="634"/>
      <c r="L26" s="634"/>
      <c r="M26" s="634"/>
      <c r="N26" s="634"/>
      <c r="O26" s="634"/>
      <c r="P26" s="634"/>
      <c r="Q26" s="635"/>
      <c r="R26" s="636" t="s">
        <v>237</v>
      </c>
      <c r="S26" s="637"/>
      <c r="T26" s="637"/>
      <c r="U26" s="637"/>
      <c r="V26" s="637"/>
      <c r="W26" s="637"/>
      <c r="X26" s="637"/>
      <c r="Y26" s="638"/>
      <c r="Z26" s="662" t="s">
        <v>231</v>
      </c>
      <c r="AA26" s="662"/>
      <c r="AB26" s="662"/>
      <c r="AC26" s="662"/>
      <c r="AD26" s="663" t="s">
        <v>231</v>
      </c>
      <c r="AE26" s="663"/>
      <c r="AF26" s="663"/>
      <c r="AG26" s="663"/>
      <c r="AH26" s="663"/>
      <c r="AI26" s="663"/>
      <c r="AJ26" s="663"/>
      <c r="AK26" s="663"/>
      <c r="AL26" s="639" t="s">
        <v>237</v>
      </c>
      <c r="AM26" s="640"/>
      <c r="AN26" s="640"/>
      <c r="AO26" s="664"/>
      <c r="AP26" s="633" t="s">
        <v>301</v>
      </c>
      <c r="AQ26" s="708"/>
      <c r="AR26" s="708"/>
      <c r="AS26" s="708"/>
      <c r="AT26" s="708"/>
      <c r="AU26" s="708"/>
      <c r="AV26" s="708"/>
      <c r="AW26" s="708"/>
      <c r="AX26" s="708"/>
      <c r="AY26" s="708"/>
      <c r="AZ26" s="708"/>
      <c r="BA26" s="708"/>
      <c r="BB26" s="708"/>
      <c r="BC26" s="708"/>
      <c r="BD26" s="708"/>
      <c r="BE26" s="708"/>
      <c r="BF26" s="709"/>
      <c r="BG26" s="636" t="s">
        <v>231</v>
      </c>
      <c r="BH26" s="637"/>
      <c r="BI26" s="637"/>
      <c r="BJ26" s="637"/>
      <c r="BK26" s="637"/>
      <c r="BL26" s="637"/>
      <c r="BM26" s="637"/>
      <c r="BN26" s="638"/>
      <c r="BO26" s="662" t="s">
        <v>237</v>
      </c>
      <c r="BP26" s="662"/>
      <c r="BQ26" s="662"/>
      <c r="BR26" s="662"/>
      <c r="BS26" s="663" t="s">
        <v>237</v>
      </c>
      <c r="BT26" s="663"/>
      <c r="BU26" s="663"/>
      <c r="BV26" s="663"/>
      <c r="BW26" s="663"/>
      <c r="BX26" s="663"/>
      <c r="BY26" s="663"/>
      <c r="BZ26" s="663"/>
      <c r="CA26" s="663"/>
      <c r="CB26" s="710"/>
      <c r="CD26" s="633" t="s">
        <v>302</v>
      </c>
      <c r="CE26" s="634"/>
      <c r="CF26" s="634"/>
      <c r="CG26" s="634"/>
      <c r="CH26" s="634"/>
      <c r="CI26" s="634"/>
      <c r="CJ26" s="634"/>
      <c r="CK26" s="634"/>
      <c r="CL26" s="634"/>
      <c r="CM26" s="634"/>
      <c r="CN26" s="634"/>
      <c r="CO26" s="634"/>
      <c r="CP26" s="634"/>
      <c r="CQ26" s="635"/>
      <c r="CR26" s="636">
        <v>677746</v>
      </c>
      <c r="CS26" s="637"/>
      <c r="CT26" s="637"/>
      <c r="CU26" s="637"/>
      <c r="CV26" s="637"/>
      <c r="CW26" s="637"/>
      <c r="CX26" s="637"/>
      <c r="CY26" s="638"/>
      <c r="CZ26" s="639">
        <v>9.9</v>
      </c>
      <c r="DA26" s="648"/>
      <c r="DB26" s="648"/>
      <c r="DC26" s="649"/>
      <c r="DD26" s="642">
        <v>564968</v>
      </c>
      <c r="DE26" s="637"/>
      <c r="DF26" s="637"/>
      <c r="DG26" s="637"/>
      <c r="DH26" s="637"/>
      <c r="DI26" s="637"/>
      <c r="DJ26" s="637"/>
      <c r="DK26" s="638"/>
      <c r="DL26" s="642" t="s">
        <v>231</v>
      </c>
      <c r="DM26" s="637"/>
      <c r="DN26" s="637"/>
      <c r="DO26" s="637"/>
      <c r="DP26" s="637"/>
      <c r="DQ26" s="637"/>
      <c r="DR26" s="637"/>
      <c r="DS26" s="637"/>
      <c r="DT26" s="637"/>
      <c r="DU26" s="637"/>
      <c r="DV26" s="638"/>
      <c r="DW26" s="639" t="s">
        <v>237</v>
      </c>
      <c r="DX26" s="648"/>
      <c r="DY26" s="648"/>
      <c r="DZ26" s="648"/>
      <c r="EA26" s="648"/>
      <c r="EB26" s="648"/>
      <c r="EC26" s="667"/>
    </row>
    <row r="27" spans="2:133" ht="11.25" customHeight="1" x14ac:dyDescent="0.15">
      <c r="B27" s="633" t="s">
        <v>303</v>
      </c>
      <c r="C27" s="634"/>
      <c r="D27" s="634"/>
      <c r="E27" s="634"/>
      <c r="F27" s="634"/>
      <c r="G27" s="634"/>
      <c r="H27" s="634"/>
      <c r="I27" s="634"/>
      <c r="J27" s="634"/>
      <c r="K27" s="634"/>
      <c r="L27" s="634"/>
      <c r="M27" s="634"/>
      <c r="N27" s="634"/>
      <c r="O27" s="634"/>
      <c r="P27" s="634"/>
      <c r="Q27" s="635"/>
      <c r="R27" s="636">
        <v>4280035</v>
      </c>
      <c r="S27" s="637"/>
      <c r="T27" s="637"/>
      <c r="U27" s="637"/>
      <c r="V27" s="637"/>
      <c r="W27" s="637"/>
      <c r="X27" s="637"/>
      <c r="Y27" s="638"/>
      <c r="Z27" s="662">
        <v>57.7</v>
      </c>
      <c r="AA27" s="662"/>
      <c r="AB27" s="662"/>
      <c r="AC27" s="662"/>
      <c r="AD27" s="663">
        <v>4200766</v>
      </c>
      <c r="AE27" s="663"/>
      <c r="AF27" s="663"/>
      <c r="AG27" s="663"/>
      <c r="AH27" s="663"/>
      <c r="AI27" s="663"/>
      <c r="AJ27" s="663"/>
      <c r="AK27" s="663"/>
      <c r="AL27" s="639">
        <v>99.7</v>
      </c>
      <c r="AM27" s="640"/>
      <c r="AN27" s="640"/>
      <c r="AO27" s="664"/>
      <c r="AP27" s="633" t="s">
        <v>304</v>
      </c>
      <c r="AQ27" s="634"/>
      <c r="AR27" s="634"/>
      <c r="AS27" s="634"/>
      <c r="AT27" s="634"/>
      <c r="AU27" s="634"/>
      <c r="AV27" s="634"/>
      <c r="AW27" s="634"/>
      <c r="AX27" s="634"/>
      <c r="AY27" s="634"/>
      <c r="AZ27" s="634"/>
      <c r="BA27" s="634"/>
      <c r="BB27" s="634"/>
      <c r="BC27" s="634"/>
      <c r="BD27" s="634"/>
      <c r="BE27" s="634"/>
      <c r="BF27" s="635"/>
      <c r="BG27" s="636">
        <v>2107455</v>
      </c>
      <c r="BH27" s="637"/>
      <c r="BI27" s="637"/>
      <c r="BJ27" s="637"/>
      <c r="BK27" s="637"/>
      <c r="BL27" s="637"/>
      <c r="BM27" s="637"/>
      <c r="BN27" s="638"/>
      <c r="BO27" s="662">
        <v>100</v>
      </c>
      <c r="BP27" s="662"/>
      <c r="BQ27" s="662"/>
      <c r="BR27" s="662"/>
      <c r="BS27" s="663" t="s">
        <v>231</v>
      </c>
      <c r="BT27" s="663"/>
      <c r="BU27" s="663"/>
      <c r="BV27" s="663"/>
      <c r="BW27" s="663"/>
      <c r="BX27" s="663"/>
      <c r="BY27" s="663"/>
      <c r="BZ27" s="663"/>
      <c r="CA27" s="663"/>
      <c r="CB27" s="710"/>
      <c r="CD27" s="633" t="s">
        <v>305</v>
      </c>
      <c r="CE27" s="634"/>
      <c r="CF27" s="634"/>
      <c r="CG27" s="634"/>
      <c r="CH27" s="634"/>
      <c r="CI27" s="634"/>
      <c r="CJ27" s="634"/>
      <c r="CK27" s="634"/>
      <c r="CL27" s="634"/>
      <c r="CM27" s="634"/>
      <c r="CN27" s="634"/>
      <c r="CO27" s="634"/>
      <c r="CP27" s="634"/>
      <c r="CQ27" s="635"/>
      <c r="CR27" s="636">
        <v>1017528</v>
      </c>
      <c r="CS27" s="646"/>
      <c r="CT27" s="646"/>
      <c r="CU27" s="646"/>
      <c r="CV27" s="646"/>
      <c r="CW27" s="646"/>
      <c r="CX27" s="646"/>
      <c r="CY27" s="647"/>
      <c r="CZ27" s="639">
        <v>14.8</v>
      </c>
      <c r="DA27" s="648"/>
      <c r="DB27" s="648"/>
      <c r="DC27" s="649"/>
      <c r="DD27" s="642">
        <v>232174</v>
      </c>
      <c r="DE27" s="646"/>
      <c r="DF27" s="646"/>
      <c r="DG27" s="646"/>
      <c r="DH27" s="646"/>
      <c r="DI27" s="646"/>
      <c r="DJ27" s="646"/>
      <c r="DK27" s="647"/>
      <c r="DL27" s="642">
        <v>232174</v>
      </c>
      <c r="DM27" s="646"/>
      <c r="DN27" s="646"/>
      <c r="DO27" s="646"/>
      <c r="DP27" s="646"/>
      <c r="DQ27" s="646"/>
      <c r="DR27" s="646"/>
      <c r="DS27" s="646"/>
      <c r="DT27" s="646"/>
      <c r="DU27" s="646"/>
      <c r="DV27" s="647"/>
      <c r="DW27" s="639">
        <v>5.0999999999999996</v>
      </c>
      <c r="DX27" s="648"/>
      <c r="DY27" s="648"/>
      <c r="DZ27" s="648"/>
      <c r="EA27" s="648"/>
      <c r="EB27" s="648"/>
      <c r="EC27" s="667"/>
    </row>
    <row r="28" spans="2:133" ht="11.25" customHeight="1" x14ac:dyDescent="0.15">
      <c r="B28" s="633" t="s">
        <v>306</v>
      </c>
      <c r="C28" s="634"/>
      <c r="D28" s="634"/>
      <c r="E28" s="634"/>
      <c r="F28" s="634"/>
      <c r="G28" s="634"/>
      <c r="H28" s="634"/>
      <c r="I28" s="634"/>
      <c r="J28" s="634"/>
      <c r="K28" s="634"/>
      <c r="L28" s="634"/>
      <c r="M28" s="634"/>
      <c r="N28" s="634"/>
      <c r="O28" s="634"/>
      <c r="P28" s="634"/>
      <c r="Q28" s="635"/>
      <c r="R28" s="636">
        <v>1734</v>
      </c>
      <c r="S28" s="637"/>
      <c r="T28" s="637"/>
      <c r="U28" s="637"/>
      <c r="V28" s="637"/>
      <c r="W28" s="637"/>
      <c r="X28" s="637"/>
      <c r="Y28" s="638"/>
      <c r="Z28" s="662">
        <v>0</v>
      </c>
      <c r="AA28" s="662"/>
      <c r="AB28" s="662"/>
      <c r="AC28" s="662"/>
      <c r="AD28" s="663">
        <v>1734</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307</v>
      </c>
      <c r="CE28" s="634"/>
      <c r="CF28" s="634"/>
      <c r="CG28" s="634"/>
      <c r="CH28" s="634"/>
      <c r="CI28" s="634"/>
      <c r="CJ28" s="634"/>
      <c r="CK28" s="634"/>
      <c r="CL28" s="634"/>
      <c r="CM28" s="634"/>
      <c r="CN28" s="634"/>
      <c r="CO28" s="634"/>
      <c r="CP28" s="634"/>
      <c r="CQ28" s="635"/>
      <c r="CR28" s="636">
        <v>666392</v>
      </c>
      <c r="CS28" s="637"/>
      <c r="CT28" s="637"/>
      <c r="CU28" s="637"/>
      <c r="CV28" s="637"/>
      <c r="CW28" s="637"/>
      <c r="CX28" s="637"/>
      <c r="CY28" s="638"/>
      <c r="CZ28" s="639">
        <v>9.6999999999999993</v>
      </c>
      <c r="DA28" s="648"/>
      <c r="DB28" s="648"/>
      <c r="DC28" s="649"/>
      <c r="DD28" s="642">
        <v>645744</v>
      </c>
      <c r="DE28" s="637"/>
      <c r="DF28" s="637"/>
      <c r="DG28" s="637"/>
      <c r="DH28" s="637"/>
      <c r="DI28" s="637"/>
      <c r="DJ28" s="637"/>
      <c r="DK28" s="638"/>
      <c r="DL28" s="642">
        <v>645744</v>
      </c>
      <c r="DM28" s="637"/>
      <c r="DN28" s="637"/>
      <c r="DO28" s="637"/>
      <c r="DP28" s="637"/>
      <c r="DQ28" s="637"/>
      <c r="DR28" s="637"/>
      <c r="DS28" s="637"/>
      <c r="DT28" s="637"/>
      <c r="DU28" s="637"/>
      <c r="DV28" s="638"/>
      <c r="DW28" s="639">
        <v>14.3</v>
      </c>
      <c r="DX28" s="648"/>
      <c r="DY28" s="648"/>
      <c r="DZ28" s="648"/>
      <c r="EA28" s="648"/>
      <c r="EB28" s="648"/>
      <c r="EC28" s="667"/>
    </row>
    <row r="29" spans="2:133" ht="11.25" customHeight="1" x14ac:dyDescent="0.15">
      <c r="B29" s="633" t="s">
        <v>308</v>
      </c>
      <c r="C29" s="634"/>
      <c r="D29" s="634"/>
      <c r="E29" s="634"/>
      <c r="F29" s="634"/>
      <c r="G29" s="634"/>
      <c r="H29" s="634"/>
      <c r="I29" s="634"/>
      <c r="J29" s="634"/>
      <c r="K29" s="634"/>
      <c r="L29" s="634"/>
      <c r="M29" s="634"/>
      <c r="N29" s="634"/>
      <c r="O29" s="634"/>
      <c r="P29" s="634"/>
      <c r="Q29" s="635"/>
      <c r="R29" s="636">
        <v>172647</v>
      </c>
      <c r="S29" s="637"/>
      <c r="T29" s="637"/>
      <c r="U29" s="637"/>
      <c r="V29" s="637"/>
      <c r="W29" s="637"/>
      <c r="X29" s="637"/>
      <c r="Y29" s="638"/>
      <c r="Z29" s="662">
        <v>2.2999999999999998</v>
      </c>
      <c r="AA29" s="662"/>
      <c r="AB29" s="662"/>
      <c r="AC29" s="662"/>
      <c r="AD29" s="663" t="s">
        <v>237</v>
      </c>
      <c r="AE29" s="663"/>
      <c r="AF29" s="663"/>
      <c r="AG29" s="663"/>
      <c r="AH29" s="663"/>
      <c r="AI29" s="663"/>
      <c r="AJ29" s="663"/>
      <c r="AK29" s="663"/>
      <c r="AL29" s="639" t="s">
        <v>231</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10"/>
      <c r="CD29" s="656" t="s">
        <v>309</v>
      </c>
      <c r="CE29" s="657"/>
      <c r="CF29" s="633" t="s">
        <v>70</v>
      </c>
      <c r="CG29" s="634"/>
      <c r="CH29" s="634"/>
      <c r="CI29" s="634"/>
      <c r="CJ29" s="634"/>
      <c r="CK29" s="634"/>
      <c r="CL29" s="634"/>
      <c r="CM29" s="634"/>
      <c r="CN29" s="634"/>
      <c r="CO29" s="634"/>
      <c r="CP29" s="634"/>
      <c r="CQ29" s="635"/>
      <c r="CR29" s="636">
        <v>666392</v>
      </c>
      <c r="CS29" s="646"/>
      <c r="CT29" s="646"/>
      <c r="CU29" s="646"/>
      <c r="CV29" s="646"/>
      <c r="CW29" s="646"/>
      <c r="CX29" s="646"/>
      <c r="CY29" s="647"/>
      <c r="CZ29" s="639">
        <v>9.6999999999999993</v>
      </c>
      <c r="DA29" s="648"/>
      <c r="DB29" s="648"/>
      <c r="DC29" s="649"/>
      <c r="DD29" s="642">
        <v>645744</v>
      </c>
      <c r="DE29" s="646"/>
      <c r="DF29" s="646"/>
      <c r="DG29" s="646"/>
      <c r="DH29" s="646"/>
      <c r="DI29" s="646"/>
      <c r="DJ29" s="646"/>
      <c r="DK29" s="647"/>
      <c r="DL29" s="642">
        <v>645744</v>
      </c>
      <c r="DM29" s="646"/>
      <c r="DN29" s="646"/>
      <c r="DO29" s="646"/>
      <c r="DP29" s="646"/>
      <c r="DQ29" s="646"/>
      <c r="DR29" s="646"/>
      <c r="DS29" s="646"/>
      <c r="DT29" s="646"/>
      <c r="DU29" s="646"/>
      <c r="DV29" s="647"/>
      <c r="DW29" s="639">
        <v>14.3</v>
      </c>
      <c r="DX29" s="648"/>
      <c r="DY29" s="648"/>
      <c r="DZ29" s="648"/>
      <c r="EA29" s="648"/>
      <c r="EB29" s="648"/>
      <c r="EC29" s="667"/>
    </row>
    <row r="30" spans="2:133" ht="11.25" customHeight="1" x14ac:dyDescent="0.15">
      <c r="B30" s="633" t="s">
        <v>310</v>
      </c>
      <c r="C30" s="634"/>
      <c r="D30" s="634"/>
      <c r="E30" s="634"/>
      <c r="F30" s="634"/>
      <c r="G30" s="634"/>
      <c r="H30" s="634"/>
      <c r="I30" s="634"/>
      <c r="J30" s="634"/>
      <c r="K30" s="634"/>
      <c r="L30" s="634"/>
      <c r="M30" s="634"/>
      <c r="N30" s="634"/>
      <c r="O30" s="634"/>
      <c r="P30" s="634"/>
      <c r="Q30" s="635"/>
      <c r="R30" s="636">
        <v>64004</v>
      </c>
      <c r="S30" s="637"/>
      <c r="T30" s="637"/>
      <c r="U30" s="637"/>
      <c r="V30" s="637"/>
      <c r="W30" s="637"/>
      <c r="X30" s="637"/>
      <c r="Y30" s="638"/>
      <c r="Z30" s="662">
        <v>0.9</v>
      </c>
      <c r="AA30" s="662"/>
      <c r="AB30" s="662"/>
      <c r="AC30" s="662"/>
      <c r="AD30" s="663">
        <v>12042</v>
      </c>
      <c r="AE30" s="663"/>
      <c r="AF30" s="663"/>
      <c r="AG30" s="663"/>
      <c r="AH30" s="663"/>
      <c r="AI30" s="663"/>
      <c r="AJ30" s="663"/>
      <c r="AK30" s="663"/>
      <c r="AL30" s="639">
        <v>0.3</v>
      </c>
      <c r="AM30" s="640"/>
      <c r="AN30" s="640"/>
      <c r="AO30" s="664"/>
      <c r="AP30" s="689" t="s">
        <v>225</v>
      </c>
      <c r="AQ30" s="690"/>
      <c r="AR30" s="690"/>
      <c r="AS30" s="690"/>
      <c r="AT30" s="690"/>
      <c r="AU30" s="690"/>
      <c r="AV30" s="690"/>
      <c r="AW30" s="690"/>
      <c r="AX30" s="690"/>
      <c r="AY30" s="690"/>
      <c r="AZ30" s="690"/>
      <c r="BA30" s="690"/>
      <c r="BB30" s="690"/>
      <c r="BC30" s="690"/>
      <c r="BD30" s="690"/>
      <c r="BE30" s="690"/>
      <c r="BF30" s="691"/>
      <c r="BG30" s="689" t="s">
        <v>311</v>
      </c>
      <c r="BH30" s="701"/>
      <c r="BI30" s="701"/>
      <c r="BJ30" s="701"/>
      <c r="BK30" s="701"/>
      <c r="BL30" s="701"/>
      <c r="BM30" s="701"/>
      <c r="BN30" s="701"/>
      <c r="BO30" s="701"/>
      <c r="BP30" s="701"/>
      <c r="BQ30" s="702"/>
      <c r="BR30" s="689" t="s">
        <v>312</v>
      </c>
      <c r="BS30" s="701"/>
      <c r="BT30" s="701"/>
      <c r="BU30" s="701"/>
      <c r="BV30" s="701"/>
      <c r="BW30" s="701"/>
      <c r="BX30" s="701"/>
      <c r="BY30" s="701"/>
      <c r="BZ30" s="701"/>
      <c r="CA30" s="701"/>
      <c r="CB30" s="702"/>
      <c r="CD30" s="658"/>
      <c r="CE30" s="659"/>
      <c r="CF30" s="633" t="s">
        <v>313</v>
      </c>
      <c r="CG30" s="634"/>
      <c r="CH30" s="634"/>
      <c r="CI30" s="634"/>
      <c r="CJ30" s="634"/>
      <c r="CK30" s="634"/>
      <c r="CL30" s="634"/>
      <c r="CM30" s="634"/>
      <c r="CN30" s="634"/>
      <c r="CO30" s="634"/>
      <c r="CP30" s="634"/>
      <c r="CQ30" s="635"/>
      <c r="CR30" s="636">
        <v>646900</v>
      </c>
      <c r="CS30" s="637"/>
      <c r="CT30" s="637"/>
      <c r="CU30" s="637"/>
      <c r="CV30" s="637"/>
      <c r="CW30" s="637"/>
      <c r="CX30" s="637"/>
      <c r="CY30" s="638"/>
      <c r="CZ30" s="639">
        <v>9.4</v>
      </c>
      <c r="DA30" s="648"/>
      <c r="DB30" s="648"/>
      <c r="DC30" s="649"/>
      <c r="DD30" s="642">
        <v>626252</v>
      </c>
      <c r="DE30" s="637"/>
      <c r="DF30" s="637"/>
      <c r="DG30" s="637"/>
      <c r="DH30" s="637"/>
      <c r="DI30" s="637"/>
      <c r="DJ30" s="637"/>
      <c r="DK30" s="638"/>
      <c r="DL30" s="642">
        <v>626252</v>
      </c>
      <c r="DM30" s="637"/>
      <c r="DN30" s="637"/>
      <c r="DO30" s="637"/>
      <c r="DP30" s="637"/>
      <c r="DQ30" s="637"/>
      <c r="DR30" s="637"/>
      <c r="DS30" s="637"/>
      <c r="DT30" s="637"/>
      <c r="DU30" s="637"/>
      <c r="DV30" s="638"/>
      <c r="DW30" s="639">
        <v>13.9</v>
      </c>
      <c r="DX30" s="648"/>
      <c r="DY30" s="648"/>
      <c r="DZ30" s="648"/>
      <c r="EA30" s="648"/>
      <c r="EB30" s="648"/>
      <c r="EC30" s="667"/>
    </row>
    <row r="31" spans="2:133" ht="11.25" customHeight="1" x14ac:dyDescent="0.15">
      <c r="B31" s="633" t="s">
        <v>314</v>
      </c>
      <c r="C31" s="634"/>
      <c r="D31" s="634"/>
      <c r="E31" s="634"/>
      <c r="F31" s="634"/>
      <c r="G31" s="634"/>
      <c r="H31" s="634"/>
      <c r="I31" s="634"/>
      <c r="J31" s="634"/>
      <c r="K31" s="634"/>
      <c r="L31" s="634"/>
      <c r="M31" s="634"/>
      <c r="N31" s="634"/>
      <c r="O31" s="634"/>
      <c r="P31" s="634"/>
      <c r="Q31" s="635"/>
      <c r="R31" s="636">
        <v>24052</v>
      </c>
      <c r="S31" s="637"/>
      <c r="T31" s="637"/>
      <c r="U31" s="637"/>
      <c r="V31" s="637"/>
      <c r="W31" s="637"/>
      <c r="X31" s="637"/>
      <c r="Y31" s="638"/>
      <c r="Z31" s="662">
        <v>0.3</v>
      </c>
      <c r="AA31" s="662"/>
      <c r="AB31" s="662"/>
      <c r="AC31" s="662"/>
      <c r="AD31" s="663" t="s">
        <v>237</v>
      </c>
      <c r="AE31" s="663"/>
      <c r="AF31" s="663"/>
      <c r="AG31" s="663"/>
      <c r="AH31" s="663"/>
      <c r="AI31" s="663"/>
      <c r="AJ31" s="663"/>
      <c r="AK31" s="663"/>
      <c r="AL31" s="639" t="s">
        <v>237</v>
      </c>
      <c r="AM31" s="640"/>
      <c r="AN31" s="640"/>
      <c r="AO31" s="664"/>
      <c r="AP31" s="703" t="s">
        <v>315</v>
      </c>
      <c r="AQ31" s="704"/>
      <c r="AR31" s="704"/>
      <c r="AS31" s="704"/>
      <c r="AT31" s="705" t="s">
        <v>316</v>
      </c>
      <c r="AU31" s="209"/>
      <c r="AV31" s="209"/>
      <c r="AW31" s="209"/>
      <c r="AX31" s="686" t="s">
        <v>189</v>
      </c>
      <c r="AY31" s="687"/>
      <c r="AZ31" s="687"/>
      <c r="BA31" s="687"/>
      <c r="BB31" s="687"/>
      <c r="BC31" s="687"/>
      <c r="BD31" s="687"/>
      <c r="BE31" s="687"/>
      <c r="BF31" s="688"/>
      <c r="BG31" s="696">
        <v>99</v>
      </c>
      <c r="BH31" s="697"/>
      <c r="BI31" s="697"/>
      <c r="BJ31" s="697"/>
      <c r="BK31" s="697"/>
      <c r="BL31" s="697"/>
      <c r="BM31" s="698">
        <v>96.4</v>
      </c>
      <c r="BN31" s="697"/>
      <c r="BO31" s="697"/>
      <c r="BP31" s="697"/>
      <c r="BQ31" s="699"/>
      <c r="BR31" s="696">
        <v>99</v>
      </c>
      <c r="BS31" s="697"/>
      <c r="BT31" s="697"/>
      <c r="BU31" s="697"/>
      <c r="BV31" s="697"/>
      <c r="BW31" s="697"/>
      <c r="BX31" s="698">
        <v>96.5</v>
      </c>
      <c r="BY31" s="697"/>
      <c r="BZ31" s="697"/>
      <c r="CA31" s="697"/>
      <c r="CB31" s="699"/>
      <c r="CD31" s="658"/>
      <c r="CE31" s="659"/>
      <c r="CF31" s="633" t="s">
        <v>317</v>
      </c>
      <c r="CG31" s="634"/>
      <c r="CH31" s="634"/>
      <c r="CI31" s="634"/>
      <c r="CJ31" s="634"/>
      <c r="CK31" s="634"/>
      <c r="CL31" s="634"/>
      <c r="CM31" s="634"/>
      <c r="CN31" s="634"/>
      <c r="CO31" s="634"/>
      <c r="CP31" s="634"/>
      <c r="CQ31" s="635"/>
      <c r="CR31" s="636">
        <v>19492</v>
      </c>
      <c r="CS31" s="646"/>
      <c r="CT31" s="646"/>
      <c r="CU31" s="646"/>
      <c r="CV31" s="646"/>
      <c r="CW31" s="646"/>
      <c r="CX31" s="646"/>
      <c r="CY31" s="647"/>
      <c r="CZ31" s="639">
        <v>0.3</v>
      </c>
      <c r="DA31" s="648"/>
      <c r="DB31" s="648"/>
      <c r="DC31" s="649"/>
      <c r="DD31" s="642">
        <v>19492</v>
      </c>
      <c r="DE31" s="646"/>
      <c r="DF31" s="646"/>
      <c r="DG31" s="646"/>
      <c r="DH31" s="646"/>
      <c r="DI31" s="646"/>
      <c r="DJ31" s="646"/>
      <c r="DK31" s="647"/>
      <c r="DL31" s="642">
        <v>19492</v>
      </c>
      <c r="DM31" s="646"/>
      <c r="DN31" s="646"/>
      <c r="DO31" s="646"/>
      <c r="DP31" s="646"/>
      <c r="DQ31" s="646"/>
      <c r="DR31" s="646"/>
      <c r="DS31" s="646"/>
      <c r="DT31" s="646"/>
      <c r="DU31" s="646"/>
      <c r="DV31" s="647"/>
      <c r="DW31" s="639">
        <v>0.4</v>
      </c>
      <c r="DX31" s="648"/>
      <c r="DY31" s="648"/>
      <c r="DZ31" s="648"/>
      <c r="EA31" s="648"/>
      <c r="EB31" s="648"/>
      <c r="EC31" s="667"/>
    </row>
    <row r="32" spans="2:133" ht="11.25" customHeight="1" x14ac:dyDescent="0.15">
      <c r="B32" s="633" t="s">
        <v>318</v>
      </c>
      <c r="C32" s="634"/>
      <c r="D32" s="634"/>
      <c r="E32" s="634"/>
      <c r="F32" s="634"/>
      <c r="G32" s="634"/>
      <c r="H32" s="634"/>
      <c r="I32" s="634"/>
      <c r="J32" s="634"/>
      <c r="K32" s="634"/>
      <c r="L32" s="634"/>
      <c r="M32" s="634"/>
      <c r="N32" s="634"/>
      <c r="O32" s="634"/>
      <c r="P32" s="634"/>
      <c r="Q32" s="635"/>
      <c r="R32" s="636">
        <v>1250096</v>
      </c>
      <c r="S32" s="637"/>
      <c r="T32" s="637"/>
      <c r="U32" s="637"/>
      <c r="V32" s="637"/>
      <c r="W32" s="637"/>
      <c r="X32" s="637"/>
      <c r="Y32" s="638"/>
      <c r="Z32" s="662">
        <v>16.899999999999999</v>
      </c>
      <c r="AA32" s="662"/>
      <c r="AB32" s="662"/>
      <c r="AC32" s="662"/>
      <c r="AD32" s="663" t="s">
        <v>237</v>
      </c>
      <c r="AE32" s="663"/>
      <c r="AF32" s="663"/>
      <c r="AG32" s="663"/>
      <c r="AH32" s="663"/>
      <c r="AI32" s="663"/>
      <c r="AJ32" s="663"/>
      <c r="AK32" s="663"/>
      <c r="AL32" s="639" t="s">
        <v>237</v>
      </c>
      <c r="AM32" s="640"/>
      <c r="AN32" s="640"/>
      <c r="AO32" s="664"/>
      <c r="AP32" s="673"/>
      <c r="AQ32" s="674"/>
      <c r="AR32" s="674"/>
      <c r="AS32" s="674"/>
      <c r="AT32" s="706"/>
      <c r="AU32" s="205" t="s">
        <v>319</v>
      </c>
      <c r="AX32" s="633" t="s">
        <v>320</v>
      </c>
      <c r="AY32" s="634"/>
      <c r="AZ32" s="634"/>
      <c r="BA32" s="634"/>
      <c r="BB32" s="634"/>
      <c r="BC32" s="634"/>
      <c r="BD32" s="634"/>
      <c r="BE32" s="634"/>
      <c r="BF32" s="635"/>
      <c r="BG32" s="700">
        <v>98.9</v>
      </c>
      <c r="BH32" s="646"/>
      <c r="BI32" s="646"/>
      <c r="BJ32" s="646"/>
      <c r="BK32" s="646"/>
      <c r="BL32" s="646"/>
      <c r="BM32" s="640">
        <v>96.5</v>
      </c>
      <c r="BN32" s="646"/>
      <c r="BO32" s="646"/>
      <c r="BP32" s="646"/>
      <c r="BQ32" s="671"/>
      <c r="BR32" s="700">
        <v>99</v>
      </c>
      <c r="BS32" s="646"/>
      <c r="BT32" s="646"/>
      <c r="BU32" s="646"/>
      <c r="BV32" s="646"/>
      <c r="BW32" s="646"/>
      <c r="BX32" s="640">
        <v>96.6</v>
      </c>
      <c r="BY32" s="646"/>
      <c r="BZ32" s="646"/>
      <c r="CA32" s="646"/>
      <c r="CB32" s="671"/>
      <c r="CD32" s="660"/>
      <c r="CE32" s="661"/>
      <c r="CF32" s="633" t="s">
        <v>321</v>
      </c>
      <c r="CG32" s="634"/>
      <c r="CH32" s="634"/>
      <c r="CI32" s="634"/>
      <c r="CJ32" s="634"/>
      <c r="CK32" s="634"/>
      <c r="CL32" s="634"/>
      <c r="CM32" s="634"/>
      <c r="CN32" s="634"/>
      <c r="CO32" s="634"/>
      <c r="CP32" s="634"/>
      <c r="CQ32" s="635"/>
      <c r="CR32" s="636" t="s">
        <v>237</v>
      </c>
      <c r="CS32" s="637"/>
      <c r="CT32" s="637"/>
      <c r="CU32" s="637"/>
      <c r="CV32" s="637"/>
      <c r="CW32" s="637"/>
      <c r="CX32" s="637"/>
      <c r="CY32" s="638"/>
      <c r="CZ32" s="639" t="s">
        <v>237</v>
      </c>
      <c r="DA32" s="648"/>
      <c r="DB32" s="648"/>
      <c r="DC32" s="649"/>
      <c r="DD32" s="642" t="s">
        <v>237</v>
      </c>
      <c r="DE32" s="637"/>
      <c r="DF32" s="637"/>
      <c r="DG32" s="637"/>
      <c r="DH32" s="637"/>
      <c r="DI32" s="637"/>
      <c r="DJ32" s="637"/>
      <c r="DK32" s="638"/>
      <c r="DL32" s="642" t="s">
        <v>237</v>
      </c>
      <c r="DM32" s="637"/>
      <c r="DN32" s="637"/>
      <c r="DO32" s="637"/>
      <c r="DP32" s="637"/>
      <c r="DQ32" s="637"/>
      <c r="DR32" s="637"/>
      <c r="DS32" s="637"/>
      <c r="DT32" s="637"/>
      <c r="DU32" s="637"/>
      <c r="DV32" s="638"/>
      <c r="DW32" s="639" t="s">
        <v>237</v>
      </c>
      <c r="DX32" s="648"/>
      <c r="DY32" s="648"/>
      <c r="DZ32" s="648"/>
      <c r="EA32" s="648"/>
      <c r="EB32" s="648"/>
      <c r="EC32" s="667"/>
    </row>
    <row r="33" spans="2:133" ht="11.25" customHeight="1" x14ac:dyDescent="0.15">
      <c r="B33" s="693" t="s">
        <v>322</v>
      </c>
      <c r="C33" s="694"/>
      <c r="D33" s="694"/>
      <c r="E33" s="694"/>
      <c r="F33" s="694"/>
      <c r="G33" s="694"/>
      <c r="H33" s="694"/>
      <c r="I33" s="694"/>
      <c r="J33" s="694"/>
      <c r="K33" s="694"/>
      <c r="L33" s="694"/>
      <c r="M33" s="694"/>
      <c r="N33" s="694"/>
      <c r="O33" s="694"/>
      <c r="P33" s="694"/>
      <c r="Q33" s="695"/>
      <c r="R33" s="636" t="s">
        <v>280</v>
      </c>
      <c r="S33" s="637"/>
      <c r="T33" s="637"/>
      <c r="U33" s="637"/>
      <c r="V33" s="637"/>
      <c r="W33" s="637"/>
      <c r="X33" s="637"/>
      <c r="Y33" s="638"/>
      <c r="Z33" s="662" t="s">
        <v>237</v>
      </c>
      <c r="AA33" s="662"/>
      <c r="AB33" s="662"/>
      <c r="AC33" s="662"/>
      <c r="AD33" s="663" t="s">
        <v>237</v>
      </c>
      <c r="AE33" s="663"/>
      <c r="AF33" s="663"/>
      <c r="AG33" s="663"/>
      <c r="AH33" s="663"/>
      <c r="AI33" s="663"/>
      <c r="AJ33" s="663"/>
      <c r="AK33" s="663"/>
      <c r="AL33" s="639" t="s">
        <v>231</v>
      </c>
      <c r="AM33" s="640"/>
      <c r="AN33" s="640"/>
      <c r="AO33" s="664"/>
      <c r="AP33" s="675"/>
      <c r="AQ33" s="676"/>
      <c r="AR33" s="676"/>
      <c r="AS33" s="676"/>
      <c r="AT33" s="707"/>
      <c r="AU33" s="210"/>
      <c r="AV33" s="210"/>
      <c r="AW33" s="210"/>
      <c r="AX33" s="613" t="s">
        <v>323</v>
      </c>
      <c r="AY33" s="614"/>
      <c r="AZ33" s="614"/>
      <c r="BA33" s="614"/>
      <c r="BB33" s="614"/>
      <c r="BC33" s="614"/>
      <c r="BD33" s="614"/>
      <c r="BE33" s="614"/>
      <c r="BF33" s="615"/>
      <c r="BG33" s="692">
        <v>99.1</v>
      </c>
      <c r="BH33" s="617"/>
      <c r="BI33" s="617"/>
      <c r="BJ33" s="617"/>
      <c r="BK33" s="617"/>
      <c r="BL33" s="617"/>
      <c r="BM33" s="654">
        <v>96.2</v>
      </c>
      <c r="BN33" s="617"/>
      <c r="BO33" s="617"/>
      <c r="BP33" s="617"/>
      <c r="BQ33" s="665"/>
      <c r="BR33" s="692">
        <v>98.9</v>
      </c>
      <c r="BS33" s="617"/>
      <c r="BT33" s="617"/>
      <c r="BU33" s="617"/>
      <c r="BV33" s="617"/>
      <c r="BW33" s="617"/>
      <c r="BX33" s="654">
        <v>96.3</v>
      </c>
      <c r="BY33" s="617"/>
      <c r="BZ33" s="617"/>
      <c r="CA33" s="617"/>
      <c r="CB33" s="665"/>
      <c r="CD33" s="633" t="s">
        <v>324</v>
      </c>
      <c r="CE33" s="634"/>
      <c r="CF33" s="634"/>
      <c r="CG33" s="634"/>
      <c r="CH33" s="634"/>
      <c r="CI33" s="634"/>
      <c r="CJ33" s="634"/>
      <c r="CK33" s="634"/>
      <c r="CL33" s="634"/>
      <c r="CM33" s="634"/>
      <c r="CN33" s="634"/>
      <c r="CO33" s="634"/>
      <c r="CP33" s="634"/>
      <c r="CQ33" s="635"/>
      <c r="CR33" s="636">
        <v>3082750</v>
      </c>
      <c r="CS33" s="646"/>
      <c r="CT33" s="646"/>
      <c r="CU33" s="646"/>
      <c r="CV33" s="646"/>
      <c r="CW33" s="646"/>
      <c r="CX33" s="646"/>
      <c r="CY33" s="647"/>
      <c r="CZ33" s="639">
        <v>45</v>
      </c>
      <c r="DA33" s="648"/>
      <c r="DB33" s="648"/>
      <c r="DC33" s="649"/>
      <c r="DD33" s="642">
        <v>2477499</v>
      </c>
      <c r="DE33" s="646"/>
      <c r="DF33" s="646"/>
      <c r="DG33" s="646"/>
      <c r="DH33" s="646"/>
      <c r="DI33" s="646"/>
      <c r="DJ33" s="646"/>
      <c r="DK33" s="647"/>
      <c r="DL33" s="642">
        <v>1544886</v>
      </c>
      <c r="DM33" s="646"/>
      <c r="DN33" s="646"/>
      <c r="DO33" s="646"/>
      <c r="DP33" s="646"/>
      <c r="DQ33" s="646"/>
      <c r="DR33" s="646"/>
      <c r="DS33" s="646"/>
      <c r="DT33" s="646"/>
      <c r="DU33" s="646"/>
      <c r="DV33" s="647"/>
      <c r="DW33" s="639">
        <v>34.200000000000003</v>
      </c>
      <c r="DX33" s="648"/>
      <c r="DY33" s="648"/>
      <c r="DZ33" s="648"/>
      <c r="EA33" s="648"/>
      <c r="EB33" s="648"/>
      <c r="EC33" s="667"/>
    </row>
    <row r="34" spans="2:133" ht="11.25" customHeight="1" x14ac:dyDescent="0.15">
      <c r="B34" s="633" t="s">
        <v>325</v>
      </c>
      <c r="C34" s="634"/>
      <c r="D34" s="634"/>
      <c r="E34" s="634"/>
      <c r="F34" s="634"/>
      <c r="G34" s="634"/>
      <c r="H34" s="634"/>
      <c r="I34" s="634"/>
      <c r="J34" s="634"/>
      <c r="K34" s="634"/>
      <c r="L34" s="634"/>
      <c r="M34" s="634"/>
      <c r="N34" s="634"/>
      <c r="O34" s="634"/>
      <c r="P34" s="634"/>
      <c r="Q34" s="635"/>
      <c r="R34" s="636">
        <v>344928</v>
      </c>
      <c r="S34" s="637"/>
      <c r="T34" s="637"/>
      <c r="U34" s="637"/>
      <c r="V34" s="637"/>
      <c r="W34" s="637"/>
      <c r="X34" s="637"/>
      <c r="Y34" s="638"/>
      <c r="Z34" s="662">
        <v>4.7</v>
      </c>
      <c r="AA34" s="662"/>
      <c r="AB34" s="662"/>
      <c r="AC34" s="662"/>
      <c r="AD34" s="663" t="s">
        <v>231</v>
      </c>
      <c r="AE34" s="663"/>
      <c r="AF34" s="663"/>
      <c r="AG34" s="663"/>
      <c r="AH34" s="663"/>
      <c r="AI34" s="663"/>
      <c r="AJ34" s="663"/>
      <c r="AK34" s="663"/>
      <c r="AL34" s="639" t="s">
        <v>237</v>
      </c>
      <c r="AM34" s="640"/>
      <c r="AN34" s="640"/>
      <c r="AO34" s="66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3" t="s">
        <v>326</v>
      </c>
      <c r="CE34" s="634"/>
      <c r="CF34" s="634"/>
      <c r="CG34" s="634"/>
      <c r="CH34" s="634"/>
      <c r="CI34" s="634"/>
      <c r="CJ34" s="634"/>
      <c r="CK34" s="634"/>
      <c r="CL34" s="634"/>
      <c r="CM34" s="634"/>
      <c r="CN34" s="634"/>
      <c r="CO34" s="634"/>
      <c r="CP34" s="634"/>
      <c r="CQ34" s="635"/>
      <c r="CR34" s="636">
        <v>1168462</v>
      </c>
      <c r="CS34" s="637"/>
      <c r="CT34" s="637"/>
      <c r="CU34" s="637"/>
      <c r="CV34" s="637"/>
      <c r="CW34" s="637"/>
      <c r="CX34" s="637"/>
      <c r="CY34" s="638"/>
      <c r="CZ34" s="639">
        <v>17</v>
      </c>
      <c r="DA34" s="648"/>
      <c r="DB34" s="648"/>
      <c r="DC34" s="649"/>
      <c r="DD34" s="642">
        <v>838779</v>
      </c>
      <c r="DE34" s="637"/>
      <c r="DF34" s="637"/>
      <c r="DG34" s="637"/>
      <c r="DH34" s="637"/>
      <c r="DI34" s="637"/>
      <c r="DJ34" s="637"/>
      <c r="DK34" s="638"/>
      <c r="DL34" s="642">
        <v>660868</v>
      </c>
      <c r="DM34" s="637"/>
      <c r="DN34" s="637"/>
      <c r="DO34" s="637"/>
      <c r="DP34" s="637"/>
      <c r="DQ34" s="637"/>
      <c r="DR34" s="637"/>
      <c r="DS34" s="637"/>
      <c r="DT34" s="637"/>
      <c r="DU34" s="637"/>
      <c r="DV34" s="638"/>
      <c r="DW34" s="639">
        <v>14.6</v>
      </c>
      <c r="DX34" s="648"/>
      <c r="DY34" s="648"/>
      <c r="DZ34" s="648"/>
      <c r="EA34" s="648"/>
      <c r="EB34" s="648"/>
      <c r="EC34" s="667"/>
    </row>
    <row r="35" spans="2:133" ht="11.25" customHeight="1" x14ac:dyDescent="0.15">
      <c r="B35" s="633" t="s">
        <v>327</v>
      </c>
      <c r="C35" s="634"/>
      <c r="D35" s="634"/>
      <c r="E35" s="634"/>
      <c r="F35" s="634"/>
      <c r="G35" s="634"/>
      <c r="H35" s="634"/>
      <c r="I35" s="634"/>
      <c r="J35" s="634"/>
      <c r="K35" s="634"/>
      <c r="L35" s="634"/>
      <c r="M35" s="634"/>
      <c r="N35" s="634"/>
      <c r="O35" s="634"/>
      <c r="P35" s="634"/>
      <c r="Q35" s="635"/>
      <c r="R35" s="636">
        <v>7320</v>
      </c>
      <c r="S35" s="637"/>
      <c r="T35" s="637"/>
      <c r="U35" s="637"/>
      <c r="V35" s="637"/>
      <c r="W35" s="637"/>
      <c r="X35" s="637"/>
      <c r="Y35" s="638"/>
      <c r="Z35" s="662">
        <v>0.1</v>
      </c>
      <c r="AA35" s="662"/>
      <c r="AB35" s="662"/>
      <c r="AC35" s="662"/>
      <c r="AD35" s="663" t="s">
        <v>231</v>
      </c>
      <c r="AE35" s="663"/>
      <c r="AF35" s="663"/>
      <c r="AG35" s="663"/>
      <c r="AH35" s="663"/>
      <c r="AI35" s="663"/>
      <c r="AJ35" s="663"/>
      <c r="AK35" s="663"/>
      <c r="AL35" s="639" t="s">
        <v>231</v>
      </c>
      <c r="AM35" s="640"/>
      <c r="AN35" s="640"/>
      <c r="AO35" s="664"/>
      <c r="AP35" s="213"/>
      <c r="AQ35" s="689" t="s">
        <v>328</v>
      </c>
      <c r="AR35" s="690"/>
      <c r="AS35" s="690"/>
      <c r="AT35" s="690"/>
      <c r="AU35" s="690"/>
      <c r="AV35" s="690"/>
      <c r="AW35" s="690"/>
      <c r="AX35" s="690"/>
      <c r="AY35" s="690"/>
      <c r="AZ35" s="690"/>
      <c r="BA35" s="690"/>
      <c r="BB35" s="690"/>
      <c r="BC35" s="690"/>
      <c r="BD35" s="690"/>
      <c r="BE35" s="690"/>
      <c r="BF35" s="691"/>
      <c r="BG35" s="689" t="s">
        <v>329</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330</v>
      </c>
      <c r="CE35" s="634"/>
      <c r="CF35" s="634"/>
      <c r="CG35" s="634"/>
      <c r="CH35" s="634"/>
      <c r="CI35" s="634"/>
      <c r="CJ35" s="634"/>
      <c r="CK35" s="634"/>
      <c r="CL35" s="634"/>
      <c r="CM35" s="634"/>
      <c r="CN35" s="634"/>
      <c r="CO35" s="634"/>
      <c r="CP35" s="634"/>
      <c r="CQ35" s="635"/>
      <c r="CR35" s="636">
        <v>23443</v>
      </c>
      <c r="CS35" s="646"/>
      <c r="CT35" s="646"/>
      <c r="CU35" s="646"/>
      <c r="CV35" s="646"/>
      <c r="CW35" s="646"/>
      <c r="CX35" s="646"/>
      <c r="CY35" s="647"/>
      <c r="CZ35" s="639">
        <v>0.3</v>
      </c>
      <c r="DA35" s="648"/>
      <c r="DB35" s="648"/>
      <c r="DC35" s="649"/>
      <c r="DD35" s="642">
        <v>17506</v>
      </c>
      <c r="DE35" s="646"/>
      <c r="DF35" s="646"/>
      <c r="DG35" s="646"/>
      <c r="DH35" s="646"/>
      <c r="DI35" s="646"/>
      <c r="DJ35" s="646"/>
      <c r="DK35" s="647"/>
      <c r="DL35" s="642">
        <v>17506</v>
      </c>
      <c r="DM35" s="646"/>
      <c r="DN35" s="646"/>
      <c r="DO35" s="646"/>
      <c r="DP35" s="646"/>
      <c r="DQ35" s="646"/>
      <c r="DR35" s="646"/>
      <c r="DS35" s="646"/>
      <c r="DT35" s="646"/>
      <c r="DU35" s="646"/>
      <c r="DV35" s="647"/>
      <c r="DW35" s="639">
        <v>0.4</v>
      </c>
      <c r="DX35" s="648"/>
      <c r="DY35" s="648"/>
      <c r="DZ35" s="648"/>
      <c r="EA35" s="648"/>
      <c r="EB35" s="648"/>
      <c r="EC35" s="667"/>
    </row>
    <row r="36" spans="2:133" ht="11.25" customHeight="1" x14ac:dyDescent="0.15">
      <c r="B36" s="633" t="s">
        <v>331</v>
      </c>
      <c r="C36" s="634"/>
      <c r="D36" s="634"/>
      <c r="E36" s="634"/>
      <c r="F36" s="634"/>
      <c r="G36" s="634"/>
      <c r="H36" s="634"/>
      <c r="I36" s="634"/>
      <c r="J36" s="634"/>
      <c r="K36" s="634"/>
      <c r="L36" s="634"/>
      <c r="M36" s="634"/>
      <c r="N36" s="634"/>
      <c r="O36" s="634"/>
      <c r="P36" s="634"/>
      <c r="Q36" s="635"/>
      <c r="R36" s="636">
        <v>67675</v>
      </c>
      <c r="S36" s="637"/>
      <c r="T36" s="637"/>
      <c r="U36" s="637"/>
      <c r="V36" s="637"/>
      <c r="W36" s="637"/>
      <c r="X36" s="637"/>
      <c r="Y36" s="638"/>
      <c r="Z36" s="662">
        <v>0.9</v>
      </c>
      <c r="AA36" s="662"/>
      <c r="AB36" s="662"/>
      <c r="AC36" s="662"/>
      <c r="AD36" s="663" t="s">
        <v>237</v>
      </c>
      <c r="AE36" s="663"/>
      <c r="AF36" s="663"/>
      <c r="AG36" s="663"/>
      <c r="AH36" s="663"/>
      <c r="AI36" s="663"/>
      <c r="AJ36" s="663"/>
      <c r="AK36" s="663"/>
      <c r="AL36" s="639" t="s">
        <v>237</v>
      </c>
      <c r="AM36" s="640"/>
      <c r="AN36" s="640"/>
      <c r="AO36" s="664"/>
      <c r="AP36" s="213"/>
      <c r="AQ36" s="680" t="s">
        <v>332</v>
      </c>
      <c r="AR36" s="681"/>
      <c r="AS36" s="681"/>
      <c r="AT36" s="681"/>
      <c r="AU36" s="681"/>
      <c r="AV36" s="681"/>
      <c r="AW36" s="681"/>
      <c r="AX36" s="681"/>
      <c r="AY36" s="682"/>
      <c r="AZ36" s="683">
        <v>957875</v>
      </c>
      <c r="BA36" s="684"/>
      <c r="BB36" s="684"/>
      <c r="BC36" s="684"/>
      <c r="BD36" s="684"/>
      <c r="BE36" s="684"/>
      <c r="BF36" s="685"/>
      <c r="BG36" s="686" t="s">
        <v>333</v>
      </c>
      <c r="BH36" s="687"/>
      <c r="BI36" s="687"/>
      <c r="BJ36" s="687"/>
      <c r="BK36" s="687"/>
      <c r="BL36" s="687"/>
      <c r="BM36" s="687"/>
      <c r="BN36" s="687"/>
      <c r="BO36" s="687"/>
      <c r="BP36" s="687"/>
      <c r="BQ36" s="687"/>
      <c r="BR36" s="687"/>
      <c r="BS36" s="687"/>
      <c r="BT36" s="687"/>
      <c r="BU36" s="688"/>
      <c r="BV36" s="683">
        <v>45927</v>
      </c>
      <c r="BW36" s="684"/>
      <c r="BX36" s="684"/>
      <c r="BY36" s="684"/>
      <c r="BZ36" s="684"/>
      <c r="CA36" s="684"/>
      <c r="CB36" s="685"/>
      <c r="CD36" s="633" t="s">
        <v>334</v>
      </c>
      <c r="CE36" s="634"/>
      <c r="CF36" s="634"/>
      <c r="CG36" s="634"/>
      <c r="CH36" s="634"/>
      <c r="CI36" s="634"/>
      <c r="CJ36" s="634"/>
      <c r="CK36" s="634"/>
      <c r="CL36" s="634"/>
      <c r="CM36" s="634"/>
      <c r="CN36" s="634"/>
      <c r="CO36" s="634"/>
      <c r="CP36" s="634"/>
      <c r="CQ36" s="635"/>
      <c r="CR36" s="636">
        <v>682087</v>
      </c>
      <c r="CS36" s="637"/>
      <c r="CT36" s="637"/>
      <c r="CU36" s="637"/>
      <c r="CV36" s="637"/>
      <c r="CW36" s="637"/>
      <c r="CX36" s="637"/>
      <c r="CY36" s="638"/>
      <c r="CZ36" s="639">
        <v>10</v>
      </c>
      <c r="DA36" s="648"/>
      <c r="DB36" s="648"/>
      <c r="DC36" s="649"/>
      <c r="DD36" s="642">
        <v>562411</v>
      </c>
      <c r="DE36" s="637"/>
      <c r="DF36" s="637"/>
      <c r="DG36" s="637"/>
      <c r="DH36" s="637"/>
      <c r="DI36" s="637"/>
      <c r="DJ36" s="637"/>
      <c r="DK36" s="638"/>
      <c r="DL36" s="642">
        <v>476152</v>
      </c>
      <c r="DM36" s="637"/>
      <c r="DN36" s="637"/>
      <c r="DO36" s="637"/>
      <c r="DP36" s="637"/>
      <c r="DQ36" s="637"/>
      <c r="DR36" s="637"/>
      <c r="DS36" s="637"/>
      <c r="DT36" s="637"/>
      <c r="DU36" s="637"/>
      <c r="DV36" s="638"/>
      <c r="DW36" s="639">
        <v>10.5</v>
      </c>
      <c r="DX36" s="648"/>
      <c r="DY36" s="648"/>
      <c r="DZ36" s="648"/>
      <c r="EA36" s="648"/>
      <c r="EB36" s="648"/>
      <c r="EC36" s="667"/>
    </row>
    <row r="37" spans="2:133" ht="11.25" customHeight="1" x14ac:dyDescent="0.15">
      <c r="B37" s="633" t="s">
        <v>335</v>
      </c>
      <c r="C37" s="634"/>
      <c r="D37" s="634"/>
      <c r="E37" s="634"/>
      <c r="F37" s="634"/>
      <c r="G37" s="634"/>
      <c r="H37" s="634"/>
      <c r="I37" s="634"/>
      <c r="J37" s="634"/>
      <c r="K37" s="634"/>
      <c r="L37" s="634"/>
      <c r="M37" s="634"/>
      <c r="N37" s="634"/>
      <c r="O37" s="634"/>
      <c r="P37" s="634"/>
      <c r="Q37" s="635"/>
      <c r="R37" s="636">
        <v>266023</v>
      </c>
      <c r="S37" s="637"/>
      <c r="T37" s="637"/>
      <c r="U37" s="637"/>
      <c r="V37" s="637"/>
      <c r="W37" s="637"/>
      <c r="X37" s="637"/>
      <c r="Y37" s="638"/>
      <c r="Z37" s="662">
        <v>3.6</v>
      </c>
      <c r="AA37" s="662"/>
      <c r="AB37" s="662"/>
      <c r="AC37" s="662"/>
      <c r="AD37" s="663" t="s">
        <v>231</v>
      </c>
      <c r="AE37" s="663"/>
      <c r="AF37" s="663"/>
      <c r="AG37" s="663"/>
      <c r="AH37" s="663"/>
      <c r="AI37" s="663"/>
      <c r="AJ37" s="663"/>
      <c r="AK37" s="663"/>
      <c r="AL37" s="639" t="s">
        <v>231</v>
      </c>
      <c r="AM37" s="640"/>
      <c r="AN37" s="640"/>
      <c r="AO37" s="664"/>
      <c r="AQ37" s="668" t="s">
        <v>336</v>
      </c>
      <c r="AR37" s="669"/>
      <c r="AS37" s="669"/>
      <c r="AT37" s="669"/>
      <c r="AU37" s="669"/>
      <c r="AV37" s="669"/>
      <c r="AW37" s="669"/>
      <c r="AX37" s="669"/>
      <c r="AY37" s="670"/>
      <c r="AZ37" s="636">
        <v>476000</v>
      </c>
      <c r="BA37" s="637"/>
      <c r="BB37" s="637"/>
      <c r="BC37" s="637"/>
      <c r="BD37" s="646"/>
      <c r="BE37" s="646"/>
      <c r="BF37" s="671"/>
      <c r="BG37" s="633" t="s">
        <v>337</v>
      </c>
      <c r="BH37" s="634"/>
      <c r="BI37" s="634"/>
      <c r="BJ37" s="634"/>
      <c r="BK37" s="634"/>
      <c r="BL37" s="634"/>
      <c r="BM37" s="634"/>
      <c r="BN37" s="634"/>
      <c r="BO37" s="634"/>
      <c r="BP37" s="634"/>
      <c r="BQ37" s="634"/>
      <c r="BR37" s="634"/>
      <c r="BS37" s="634"/>
      <c r="BT37" s="634"/>
      <c r="BU37" s="635"/>
      <c r="BV37" s="636">
        <v>41097</v>
      </c>
      <c r="BW37" s="637"/>
      <c r="BX37" s="637"/>
      <c r="BY37" s="637"/>
      <c r="BZ37" s="637"/>
      <c r="CA37" s="637"/>
      <c r="CB37" s="672"/>
      <c r="CD37" s="633" t="s">
        <v>338</v>
      </c>
      <c r="CE37" s="634"/>
      <c r="CF37" s="634"/>
      <c r="CG37" s="634"/>
      <c r="CH37" s="634"/>
      <c r="CI37" s="634"/>
      <c r="CJ37" s="634"/>
      <c r="CK37" s="634"/>
      <c r="CL37" s="634"/>
      <c r="CM37" s="634"/>
      <c r="CN37" s="634"/>
      <c r="CO37" s="634"/>
      <c r="CP37" s="634"/>
      <c r="CQ37" s="635"/>
      <c r="CR37" s="636">
        <v>359168</v>
      </c>
      <c r="CS37" s="646"/>
      <c r="CT37" s="646"/>
      <c r="CU37" s="646"/>
      <c r="CV37" s="646"/>
      <c r="CW37" s="646"/>
      <c r="CX37" s="646"/>
      <c r="CY37" s="647"/>
      <c r="CZ37" s="639">
        <v>5.2</v>
      </c>
      <c r="DA37" s="648"/>
      <c r="DB37" s="648"/>
      <c r="DC37" s="649"/>
      <c r="DD37" s="642">
        <v>341868</v>
      </c>
      <c r="DE37" s="646"/>
      <c r="DF37" s="646"/>
      <c r="DG37" s="646"/>
      <c r="DH37" s="646"/>
      <c r="DI37" s="646"/>
      <c r="DJ37" s="646"/>
      <c r="DK37" s="647"/>
      <c r="DL37" s="642">
        <v>341868</v>
      </c>
      <c r="DM37" s="646"/>
      <c r="DN37" s="646"/>
      <c r="DO37" s="646"/>
      <c r="DP37" s="646"/>
      <c r="DQ37" s="646"/>
      <c r="DR37" s="646"/>
      <c r="DS37" s="646"/>
      <c r="DT37" s="646"/>
      <c r="DU37" s="646"/>
      <c r="DV37" s="647"/>
      <c r="DW37" s="639">
        <v>7.6</v>
      </c>
      <c r="DX37" s="648"/>
      <c r="DY37" s="648"/>
      <c r="DZ37" s="648"/>
      <c r="EA37" s="648"/>
      <c r="EB37" s="648"/>
      <c r="EC37" s="667"/>
    </row>
    <row r="38" spans="2:133" ht="11.25" customHeight="1" x14ac:dyDescent="0.15">
      <c r="B38" s="633" t="s">
        <v>339</v>
      </c>
      <c r="C38" s="634"/>
      <c r="D38" s="634"/>
      <c r="E38" s="634"/>
      <c r="F38" s="634"/>
      <c r="G38" s="634"/>
      <c r="H38" s="634"/>
      <c r="I38" s="634"/>
      <c r="J38" s="634"/>
      <c r="K38" s="634"/>
      <c r="L38" s="634"/>
      <c r="M38" s="634"/>
      <c r="N38" s="634"/>
      <c r="O38" s="634"/>
      <c r="P38" s="634"/>
      <c r="Q38" s="635"/>
      <c r="R38" s="636">
        <v>217870</v>
      </c>
      <c r="S38" s="637"/>
      <c r="T38" s="637"/>
      <c r="U38" s="637"/>
      <c r="V38" s="637"/>
      <c r="W38" s="637"/>
      <c r="X38" s="637"/>
      <c r="Y38" s="638"/>
      <c r="Z38" s="662">
        <v>2.9</v>
      </c>
      <c r="AA38" s="662"/>
      <c r="AB38" s="662"/>
      <c r="AC38" s="662"/>
      <c r="AD38" s="663" t="s">
        <v>237</v>
      </c>
      <c r="AE38" s="663"/>
      <c r="AF38" s="663"/>
      <c r="AG38" s="663"/>
      <c r="AH38" s="663"/>
      <c r="AI38" s="663"/>
      <c r="AJ38" s="663"/>
      <c r="AK38" s="663"/>
      <c r="AL38" s="639" t="s">
        <v>231</v>
      </c>
      <c r="AM38" s="640"/>
      <c r="AN38" s="640"/>
      <c r="AO38" s="664"/>
      <c r="AQ38" s="668" t="s">
        <v>340</v>
      </c>
      <c r="AR38" s="669"/>
      <c r="AS38" s="669"/>
      <c r="AT38" s="669"/>
      <c r="AU38" s="669"/>
      <c r="AV38" s="669"/>
      <c r="AW38" s="669"/>
      <c r="AX38" s="669"/>
      <c r="AY38" s="670"/>
      <c r="AZ38" s="636">
        <v>24085</v>
      </c>
      <c r="BA38" s="637"/>
      <c r="BB38" s="637"/>
      <c r="BC38" s="637"/>
      <c r="BD38" s="646"/>
      <c r="BE38" s="646"/>
      <c r="BF38" s="671"/>
      <c r="BG38" s="633" t="s">
        <v>341</v>
      </c>
      <c r="BH38" s="634"/>
      <c r="BI38" s="634"/>
      <c r="BJ38" s="634"/>
      <c r="BK38" s="634"/>
      <c r="BL38" s="634"/>
      <c r="BM38" s="634"/>
      <c r="BN38" s="634"/>
      <c r="BO38" s="634"/>
      <c r="BP38" s="634"/>
      <c r="BQ38" s="634"/>
      <c r="BR38" s="634"/>
      <c r="BS38" s="634"/>
      <c r="BT38" s="634"/>
      <c r="BU38" s="635"/>
      <c r="BV38" s="636">
        <v>1810</v>
      </c>
      <c r="BW38" s="637"/>
      <c r="BX38" s="637"/>
      <c r="BY38" s="637"/>
      <c r="BZ38" s="637"/>
      <c r="CA38" s="637"/>
      <c r="CB38" s="672"/>
      <c r="CD38" s="633" t="s">
        <v>342</v>
      </c>
      <c r="CE38" s="634"/>
      <c r="CF38" s="634"/>
      <c r="CG38" s="634"/>
      <c r="CH38" s="634"/>
      <c r="CI38" s="634"/>
      <c r="CJ38" s="634"/>
      <c r="CK38" s="634"/>
      <c r="CL38" s="634"/>
      <c r="CM38" s="634"/>
      <c r="CN38" s="634"/>
      <c r="CO38" s="634"/>
      <c r="CP38" s="634"/>
      <c r="CQ38" s="635"/>
      <c r="CR38" s="636">
        <v>957375</v>
      </c>
      <c r="CS38" s="637"/>
      <c r="CT38" s="637"/>
      <c r="CU38" s="637"/>
      <c r="CV38" s="637"/>
      <c r="CW38" s="637"/>
      <c r="CX38" s="637"/>
      <c r="CY38" s="638"/>
      <c r="CZ38" s="639">
        <v>14</v>
      </c>
      <c r="DA38" s="648"/>
      <c r="DB38" s="648"/>
      <c r="DC38" s="649"/>
      <c r="DD38" s="642">
        <v>873097</v>
      </c>
      <c r="DE38" s="637"/>
      <c r="DF38" s="637"/>
      <c r="DG38" s="637"/>
      <c r="DH38" s="637"/>
      <c r="DI38" s="637"/>
      <c r="DJ38" s="637"/>
      <c r="DK38" s="638"/>
      <c r="DL38" s="642">
        <v>390360</v>
      </c>
      <c r="DM38" s="637"/>
      <c r="DN38" s="637"/>
      <c r="DO38" s="637"/>
      <c r="DP38" s="637"/>
      <c r="DQ38" s="637"/>
      <c r="DR38" s="637"/>
      <c r="DS38" s="637"/>
      <c r="DT38" s="637"/>
      <c r="DU38" s="637"/>
      <c r="DV38" s="638"/>
      <c r="DW38" s="639">
        <v>8.6</v>
      </c>
      <c r="DX38" s="648"/>
      <c r="DY38" s="648"/>
      <c r="DZ38" s="648"/>
      <c r="EA38" s="648"/>
      <c r="EB38" s="648"/>
      <c r="EC38" s="667"/>
    </row>
    <row r="39" spans="2:133" ht="11.25" customHeight="1" x14ac:dyDescent="0.15">
      <c r="B39" s="633" t="s">
        <v>343</v>
      </c>
      <c r="C39" s="634"/>
      <c r="D39" s="634"/>
      <c r="E39" s="634"/>
      <c r="F39" s="634"/>
      <c r="G39" s="634"/>
      <c r="H39" s="634"/>
      <c r="I39" s="634"/>
      <c r="J39" s="634"/>
      <c r="K39" s="634"/>
      <c r="L39" s="634"/>
      <c r="M39" s="634"/>
      <c r="N39" s="634"/>
      <c r="O39" s="634"/>
      <c r="P39" s="634"/>
      <c r="Q39" s="635"/>
      <c r="R39" s="636">
        <v>147837</v>
      </c>
      <c r="S39" s="637"/>
      <c r="T39" s="637"/>
      <c r="U39" s="637"/>
      <c r="V39" s="637"/>
      <c r="W39" s="637"/>
      <c r="X39" s="637"/>
      <c r="Y39" s="638"/>
      <c r="Z39" s="662">
        <v>2</v>
      </c>
      <c r="AA39" s="662"/>
      <c r="AB39" s="662"/>
      <c r="AC39" s="662"/>
      <c r="AD39" s="663" t="s">
        <v>231</v>
      </c>
      <c r="AE39" s="663"/>
      <c r="AF39" s="663"/>
      <c r="AG39" s="663"/>
      <c r="AH39" s="663"/>
      <c r="AI39" s="663"/>
      <c r="AJ39" s="663"/>
      <c r="AK39" s="663"/>
      <c r="AL39" s="639" t="s">
        <v>237</v>
      </c>
      <c r="AM39" s="640"/>
      <c r="AN39" s="640"/>
      <c r="AO39" s="664"/>
      <c r="AQ39" s="668" t="s">
        <v>344</v>
      </c>
      <c r="AR39" s="669"/>
      <c r="AS39" s="669"/>
      <c r="AT39" s="669"/>
      <c r="AU39" s="669"/>
      <c r="AV39" s="669"/>
      <c r="AW39" s="669"/>
      <c r="AX39" s="669"/>
      <c r="AY39" s="670"/>
      <c r="AZ39" s="636">
        <v>500</v>
      </c>
      <c r="BA39" s="637"/>
      <c r="BB39" s="637"/>
      <c r="BC39" s="637"/>
      <c r="BD39" s="646"/>
      <c r="BE39" s="646"/>
      <c r="BF39" s="671"/>
      <c r="BG39" s="633" t="s">
        <v>345</v>
      </c>
      <c r="BH39" s="634"/>
      <c r="BI39" s="634"/>
      <c r="BJ39" s="634"/>
      <c r="BK39" s="634"/>
      <c r="BL39" s="634"/>
      <c r="BM39" s="634"/>
      <c r="BN39" s="634"/>
      <c r="BO39" s="634"/>
      <c r="BP39" s="634"/>
      <c r="BQ39" s="634"/>
      <c r="BR39" s="634"/>
      <c r="BS39" s="634"/>
      <c r="BT39" s="634"/>
      <c r="BU39" s="635"/>
      <c r="BV39" s="636">
        <v>2906</v>
      </c>
      <c r="BW39" s="637"/>
      <c r="BX39" s="637"/>
      <c r="BY39" s="637"/>
      <c r="BZ39" s="637"/>
      <c r="CA39" s="637"/>
      <c r="CB39" s="672"/>
      <c r="CD39" s="633" t="s">
        <v>346</v>
      </c>
      <c r="CE39" s="634"/>
      <c r="CF39" s="634"/>
      <c r="CG39" s="634"/>
      <c r="CH39" s="634"/>
      <c r="CI39" s="634"/>
      <c r="CJ39" s="634"/>
      <c r="CK39" s="634"/>
      <c r="CL39" s="634"/>
      <c r="CM39" s="634"/>
      <c r="CN39" s="634"/>
      <c r="CO39" s="634"/>
      <c r="CP39" s="634"/>
      <c r="CQ39" s="635"/>
      <c r="CR39" s="636">
        <v>251383</v>
      </c>
      <c r="CS39" s="646"/>
      <c r="CT39" s="646"/>
      <c r="CU39" s="646"/>
      <c r="CV39" s="646"/>
      <c r="CW39" s="646"/>
      <c r="CX39" s="646"/>
      <c r="CY39" s="647"/>
      <c r="CZ39" s="639">
        <v>3.7</v>
      </c>
      <c r="DA39" s="648"/>
      <c r="DB39" s="648"/>
      <c r="DC39" s="649"/>
      <c r="DD39" s="642">
        <v>185706</v>
      </c>
      <c r="DE39" s="646"/>
      <c r="DF39" s="646"/>
      <c r="DG39" s="646"/>
      <c r="DH39" s="646"/>
      <c r="DI39" s="646"/>
      <c r="DJ39" s="646"/>
      <c r="DK39" s="647"/>
      <c r="DL39" s="642" t="s">
        <v>237</v>
      </c>
      <c r="DM39" s="646"/>
      <c r="DN39" s="646"/>
      <c r="DO39" s="646"/>
      <c r="DP39" s="646"/>
      <c r="DQ39" s="646"/>
      <c r="DR39" s="646"/>
      <c r="DS39" s="646"/>
      <c r="DT39" s="646"/>
      <c r="DU39" s="646"/>
      <c r="DV39" s="647"/>
      <c r="DW39" s="639" t="s">
        <v>231</v>
      </c>
      <c r="DX39" s="648"/>
      <c r="DY39" s="648"/>
      <c r="DZ39" s="648"/>
      <c r="EA39" s="648"/>
      <c r="EB39" s="648"/>
      <c r="EC39" s="667"/>
    </row>
    <row r="40" spans="2:133" ht="11.25" customHeight="1" x14ac:dyDescent="0.15">
      <c r="B40" s="633" t="s">
        <v>347</v>
      </c>
      <c r="C40" s="634"/>
      <c r="D40" s="634"/>
      <c r="E40" s="634"/>
      <c r="F40" s="634"/>
      <c r="G40" s="634"/>
      <c r="H40" s="634"/>
      <c r="I40" s="634"/>
      <c r="J40" s="634"/>
      <c r="K40" s="634"/>
      <c r="L40" s="634"/>
      <c r="M40" s="634"/>
      <c r="N40" s="634"/>
      <c r="O40" s="634"/>
      <c r="P40" s="634"/>
      <c r="Q40" s="635"/>
      <c r="R40" s="636">
        <v>569900</v>
      </c>
      <c r="S40" s="637"/>
      <c r="T40" s="637"/>
      <c r="U40" s="637"/>
      <c r="V40" s="637"/>
      <c r="W40" s="637"/>
      <c r="X40" s="637"/>
      <c r="Y40" s="638"/>
      <c r="Z40" s="662">
        <v>7.7</v>
      </c>
      <c r="AA40" s="662"/>
      <c r="AB40" s="662"/>
      <c r="AC40" s="662"/>
      <c r="AD40" s="663" t="s">
        <v>231</v>
      </c>
      <c r="AE40" s="663"/>
      <c r="AF40" s="663"/>
      <c r="AG40" s="663"/>
      <c r="AH40" s="663"/>
      <c r="AI40" s="663"/>
      <c r="AJ40" s="663"/>
      <c r="AK40" s="663"/>
      <c r="AL40" s="639" t="s">
        <v>231</v>
      </c>
      <c r="AM40" s="640"/>
      <c r="AN40" s="640"/>
      <c r="AO40" s="664"/>
      <c r="AQ40" s="668" t="s">
        <v>348</v>
      </c>
      <c r="AR40" s="669"/>
      <c r="AS40" s="669"/>
      <c r="AT40" s="669"/>
      <c r="AU40" s="669"/>
      <c r="AV40" s="669"/>
      <c r="AW40" s="669"/>
      <c r="AX40" s="669"/>
      <c r="AY40" s="670"/>
      <c r="AZ40" s="636" t="s">
        <v>231</v>
      </c>
      <c r="BA40" s="637"/>
      <c r="BB40" s="637"/>
      <c r="BC40" s="637"/>
      <c r="BD40" s="646"/>
      <c r="BE40" s="646"/>
      <c r="BF40" s="671"/>
      <c r="BG40" s="673" t="s">
        <v>349</v>
      </c>
      <c r="BH40" s="674"/>
      <c r="BI40" s="674"/>
      <c r="BJ40" s="674"/>
      <c r="BK40" s="674"/>
      <c r="BL40" s="214"/>
      <c r="BM40" s="634" t="s">
        <v>350</v>
      </c>
      <c r="BN40" s="634"/>
      <c r="BO40" s="634"/>
      <c r="BP40" s="634"/>
      <c r="BQ40" s="634"/>
      <c r="BR40" s="634"/>
      <c r="BS40" s="634"/>
      <c r="BT40" s="634"/>
      <c r="BU40" s="635"/>
      <c r="BV40" s="636">
        <v>110</v>
      </c>
      <c r="BW40" s="637"/>
      <c r="BX40" s="637"/>
      <c r="BY40" s="637"/>
      <c r="BZ40" s="637"/>
      <c r="CA40" s="637"/>
      <c r="CB40" s="672"/>
      <c r="CD40" s="633" t="s">
        <v>351</v>
      </c>
      <c r="CE40" s="634"/>
      <c r="CF40" s="634"/>
      <c r="CG40" s="634"/>
      <c r="CH40" s="634"/>
      <c r="CI40" s="634"/>
      <c r="CJ40" s="634"/>
      <c r="CK40" s="634"/>
      <c r="CL40" s="634"/>
      <c r="CM40" s="634"/>
      <c r="CN40" s="634"/>
      <c r="CO40" s="634"/>
      <c r="CP40" s="634"/>
      <c r="CQ40" s="635"/>
      <c r="CR40" s="636" t="s">
        <v>237</v>
      </c>
      <c r="CS40" s="637"/>
      <c r="CT40" s="637"/>
      <c r="CU40" s="637"/>
      <c r="CV40" s="637"/>
      <c r="CW40" s="637"/>
      <c r="CX40" s="637"/>
      <c r="CY40" s="638"/>
      <c r="CZ40" s="639" t="s">
        <v>231</v>
      </c>
      <c r="DA40" s="648"/>
      <c r="DB40" s="648"/>
      <c r="DC40" s="649"/>
      <c r="DD40" s="642" t="s">
        <v>231</v>
      </c>
      <c r="DE40" s="637"/>
      <c r="DF40" s="637"/>
      <c r="DG40" s="637"/>
      <c r="DH40" s="637"/>
      <c r="DI40" s="637"/>
      <c r="DJ40" s="637"/>
      <c r="DK40" s="638"/>
      <c r="DL40" s="642" t="s">
        <v>231</v>
      </c>
      <c r="DM40" s="637"/>
      <c r="DN40" s="637"/>
      <c r="DO40" s="637"/>
      <c r="DP40" s="637"/>
      <c r="DQ40" s="637"/>
      <c r="DR40" s="637"/>
      <c r="DS40" s="637"/>
      <c r="DT40" s="637"/>
      <c r="DU40" s="637"/>
      <c r="DV40" s="638"/>
      <c r="DW40" s="639" t="s">
        <v>231</v>
      </c>
      <c r="DX40" s="648"/>
      <c r="DY40" s="648"/>
      <c r="DZ40" s="648"/>
      <c r="EA40" s="648"/>
      <c r="EB40" s="648"/>
      <c r="EC40" s="667"/>
    </row>
    <row r="41" spans="2:133" ht="11.25" customHeight="1" x14ac:dyDescent="0.15">
      <c r="B41" s="633" t="s">
        <v>352</v>
      </c>
      <c r="C41" s="634"/>
      <c r="D41" s="634"/>
      <c r="E41" s="634"/>
      <c r="F41" s="634"/>
      <c r="G41" s="634"/>
      <c r="H41" s="634"/>
      <c r="I41" s="634"/>
      <c r="J41" s="634"/>
      <c r="K41" s="634"/>
      <c r="L41" s="634"/>
      <c r="M41" s="634"/>
      <c r="N41" s="634"/>
      <c r="O41" s="634"/>
      <c r="P41" s="634"/>
      <c r="Q41" s="635"/>
      <c r="R41" s="636" t="s">
        <v>237</v>
      </c>
      <c r="S41" s="637"/>
      <c r="T41" s="637"/>
      <c r="U41" s="637"/>
      <c r="V41" s="637"/>
      <c r="W41" s="637"/>
      <c r="X41" s="637"/>
      <c r="Y41" s="638"/>
      <c r="Z41" s="662" t="s">
        <v>231</v>
      </c>
      <c r="AA41" s="662"/>
      <c r="AB41" s="662"/>
      <c r="AC41" s="662"/>
      <c r="AD41" s="663" t="s">
        <v>237</v>
      </c>
      <c r="AE41" s="663"/>
      <c r="AF41" s="663"/>
      <c r="AG41" s="663"/>
      <c r="AH41" s="663"/>
      <c r="AI41" s="663"/>
      <c r="AJ41" s="663"/>
      <c r="AK41" s="663"/>
      <c r="AL41" s="639" t="s">
        <v>237</v>
      </c>
      <c r="AM41" s="640"/>
      <c r="AN41" s="640"/>
      <c r="AO41" s="664"/>
      <c r="AQ41" s="668" t="s">
        <v>353</v>
      </c>
      <c r="AR41" s="669"/>
      <c r="AS41" s="669"/>
      <c r="AT41" s="669"/>
      <c r="AU41" s="669"/>
      <c r="AV41" s="669"/>
      <c r="AW41" s="669"/>
      <c r="AX41" s="669"/>
      <c r="AY41" s="670"/>
      <c r="AZ41" s="636">
        <v>86726</v>
      </c>
      <c r="BA41" s="637"/>
      <c r="BB41" s="637"/>
      <c r="BC41" s="637"/>
      <c r="BD41" s="646"/>
      <c r="BE41" s="646"/>
      <c r="BF41" s="671"/>
      <c r="BG41" s="673"/>
      <c r="BH41" s="674"/>
      <c r="BI41" s="674"/>
      <c r="BJ41" s="674"/>
      <c r="BK41" s="674"/>
      <c r="BL41" s="214"/>
      <c r="BM41" s="634" t="s">
        <v>354</v>
      </c>
      <c r="BN41" s="634"/>
      <c r="BO41" s="634"/>
      <c r="BP41" s="634"/>
      <c r="BQ41" s="634"/>
      <c r="BR41" s="634"/>
      <c r="BS41" s="634"/>
      <c r="BT41" s="634"/>
      <c r="BU41" s="635"/>
      <c r="BV41" s="636" t="s">
        <v>237</v>
      </c>
      <c r="BW41" s="637"/>
      <c r="BX41" s="637"/>
      <c r="BY41" s="637"/>
      <c r="BZ41" s="637"/>
      <c r="CA41" s="637"/>
      <c r="CB41" s="672"/>
      <c r="CD41" s="633" t="s">
        <v>355</v>
      </c>
      <c r="CE41" s="634"/>
      <c r="CF41" s="634"/>
      <c r="CG41" s="634"/>
      <c r="CH41" s="634"/>
      <c r="CI41" s="634"/>
      <c r="CJ41" s="634"/>
      <c r="CK41" s="634"/>
      <c r="CL41" s="634"/>
      <c r="CM41" s="634"/>
      <c r="CN41" s="634"/>
      <c r="CO41" s="634"/>
      <c r="CP41" s="634"/>
      <c r="CQ41" s="635"/>
      <c r="CR41" s="636" t="s">
        <v>231</v>
      </c>
      <c r="CS41" s="646"/>
      <c r="CT41" s="646"/>
      <c r="CU41" s="646"/>
      <c r="CV41" s="646"/>
      <c r="CW41" s="646"/>
      <c r="CX41" s="646"/>
      <c r="CY41" s="647"/>
      <c r="CZ41" s="639" t="s">
        <v>237</v>
      </c>
      <c r="DA41" s="648"/>
      <c r="DB41" s="648"/>
      <c r="DC41" s="649"/>
      <c r="DD41" s="642" t="s">
        <v>237</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15">
      <c r="B42" s="633" t="s">
        <v>356</v>
      </c>
      <c r="C42" s="634"/>
      <c r="D42" s="634"/>
      <c r="E42" s="634"/>
      <c r="F42" s="634"/>
      <c r="G42" s="634"/>
      <c r="H42" s="634"/>
      <c r="I42" s="634"/>
      <c r="J42" s="634"/>
      <c r="K42" s="634"/>
      <c r="L42" s="634"/>
      <c r="M42" s="634"/>
      <c r="N42" s="634"/>
      <c r="O42" s="634"/>
      <c r="P42" s="634"/>
      <c r="Q42" s="635"/>
      <c r="R42" s="636" t="s">
        <v>237</v>
      </c>
      <c r="S42" s="637"/>
      <c r="T42" s="637"/>
      <c r="U42" s="637"/>
      <c r="V42" s="637"/>
      <c r="W42" s="637"/>
      <c r="X42" s="637"/>
      <c r="Y42" s="638"/>
      <c r="Z42" s="662" t="s">
        <v>237</v>
      </c>
      <c r="AA42" s="662"/>
      <c r="AB42" s="662"/>
      <c r="AC42" s="662"/>
      <c r="AD42" s="663" t="s">
        <v>237</v>
      </c>
      <c r="AE42" s="663"/>
      <c r="AF42" s="663"/>
      <c r="AG42" s="663"/>
      <c r="AH42" s="663"/>
      <c r="AI42" s="663"/>
      <c r="AJ42" s="663"/>
      <c r="AK42" s="663"/>
      <c r="AL42" s="639" t="s">
        <v>237</v>
      </c>
      <c r="AM42" s="640"/>
      <c r="AN42" s="640"/>
      <c r="AO42" s="664"/>
      <c r="AQ42" s="677" t="s">
        <v>357</v>
      </c>
      <c r="AR42" s="678"/>
      <c r="AS42" s="678"/>
      <c r="AT42" s="678"/>
      <c r="AU42" s="678"/>
      <c r="AV42" s="678"/>
      <c r="AW42" s="678"/>
      <c r="AX42" s="678"/>
      <c r="AY42" s="679"/>
      <c r="AZ42" s="616">
        <v>370564</v>
      </c>
      <c r="BA42" s="650"/>
      <c r="BB42" s="650"/>
      <c r="BC42" s="650"/>
      <c r="BD42" s="617"/>
      <c r="BE42" s="617"/>
      <c r="BF42" s="665"/>
      <c r="BG42" s="675"/>
      <c r="BH42" s="676"/>
      <c r="BI42" s="676"/>
      <c r="BJ42" s="676"/>
      <c r="BK42" s="676"/>
      <c r="BL42" s="215"/>
      <c r="BM42" s="614" t="s">
        <v>358</v>
      </c>
      <c r="BN42" s="614"/>
      <c r="BO42" s="614"/>
      <c r="BP42" s="614"/>
      <c r="BQ42" s="614"/>
      <c r="BR42" s="614"/>
      <c r="BS42" s="614"/>
      <c r="BT42" s="614"/>
      <c r="BU42" s="615"/>
      <c r="BV42" s="616">
        <v>343</v>
      </c>
      <c r="BW42" s="650"/>
      <c r="BX42" s="650"/>
      <c r="BY42" s="650"/>
      <c r="BZ42" s="650"/>
      <c r="CA42" s="650"/>
      <c r="CB42" s="666"/>
      <c r="CD42" s="633" t="s">
        <v>359</v>
      </c>
      <c r="CE42" s="634"/>
      <c r="CF42" s="634"/>
      <c r="CG42" s="634"/>
      <c r="CH42" s="634"/>
      <c r="CI42" s="634"/>
      <c r="CJ42" s="634"/>
      <c r="CK42" s="634"/>
      <c r="CL42" s="634"/>
      <c r="CM42" s="634"/>
      <c r="CN42" s="634"/>
      <c r="CO42" s="634"/>
      <c r="CP42" s="634"/>
      <c r="CQ42" s="635"/>
      <c r="CR42" s="636">
        <v>849575</v>
      </c>
      <c r="CS42" s="646"/>
      <c r="CT42" s="646"/>
      <c r="CU42" s="646"/>
      <c r="CV42" s="646"/>
      <c r="CW42" s="646"/>
      <c r="CX42" s="646"/>
      <c r="CY42" s="647"/>
      <c r="CZ42" s="639">
        <v>12.4</v>
      </c>
      <c r="DA42" s="648"/>
      <c r="DB42" s="648"/>
      <c r="DC42" s="649"/>
      <c r="DD42" s="642">
        <v>247605</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15">
      <c r="B43" s="633" t="s">
        <v>360</v>
      </c>
      <c r="C43" s="634"/>
      <c r="D43" s="634"/>
      <c r="E43" s="634"/>
      <c r="F43" s="634"/>
      <c r="G43" s="634"/>
      <c r="H43" s="634"/>
      <c r="I43" s="634"/>
      <c r="J43" s="634"/>
      <c r="K43" s="634"/>
      <c r="L43" s="634"/>
      <c r="M43" s="634"/>
      <c r="N43" s="634"/>
      <c r="O43" s="634"/>
      <c r="P43" s="634"/>
      <c r="Q43" s="635"/>
      <c r="R43" s="636">
        <v>305700</v>
      </c>
      <c r="S43" s="637"/>
      <c r="T43" s="637"/>
      <c r="U43" s="637"/>
      <c r="V43" s="637"/>
      <c r="W43" s="637"/>
      <c r="X43" s="637"/>
      <c r="Y43" s="638"/>
      <c r="Z43" s="662">
        <v>4.0999999999999996</v>
      </c>
      <c r="AA43" s="662"/>
      <c r="AB43" s="662"/>
      <c r="AC43" s="662"/>
      <c r="AD43" s="663" t="s">
        <v>237</v>
      </c>
      <c r="AE43" s="663"/>
      <c r="AF43" s="663"/>
      <c r="AG43" s="663"/>
      <c r="AH43" s="663"/>
      <c r="AI43" s="663"/>
      <c r="AJ43" s="663"/>
      <c r="AK43" s="663"/>
      <c r="AL43" s="639" t="s">
        <v>237</v>
      </c>
      <c r="AM43" s="640"/>
      <c r="AN43" s="640"/>
      <c r="AO43" s="664"/>
      <c r="CD43" s="633" t="s">
        <v>361</v>
      </c>
      <c r="CE43" s="634"/>
      <c r="CF43" s="634"/>
      <c r="CG43" s="634"/>
      <c r="CH43" s="634"/>
      <c r="CI43" s="634"/>
      <c r="CJ43" s="634"/>
      <c r="CK43" s="634"/>
      <c r="CL43" s="634"/>
      <c r="CM43" s="634"/>
      <c r="CN43" s="634"/>
      <c r="CO43" s="634"/>
      <c r="CP43" s="634"/>
      <c r="CQ43" s="635"/>
      <c r="CR43" s="636">
        <v>20710</v>
      </c>
      <c r="CS43" s="646"/>
      <c r="CT43" s="646"/>
      <c r="CU43" s="646"/>
      <c r="CV43" s="646"/>
      <c r="CW43" s="646"/>
      <c r="CX43" s="646"/>
      <c r="CY43" s="647"/>
      <c r="CZ43" s="639">
        <v>0.3</v>
      </c>
      <c r="DA43" s="648"/>
      <c r="DB43" s="648"/>
      <c r="DC43" s="649"/>
      <c r="DD43" s="642">
        <v>20710</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15">
      <c r="B44" s="613" t="s">
        <v>362</v>
      </c>
      <c r="C44" s="614"/>
      <c r="D44" s="614"/>
      <c r="E44" s="614"/>
      <c r="F44" s="614"/>
      <c r="G44" s="614"/>
      <c r="H44" s="614"/>
      <c r="I44" s="614"/>
      <c r="J44" s="614"/>
      <c r="K44" s="614"/>
      <c r="L44" s="614"/>
      <c r="M44" s="614"/>
      <c r="N44" s="614"/>
      <c r="O44" s="614"/>
      <c r="P44" s="614"/>
      <c r="Q44" s="615"/>
      <c r="R44" s="616">
        <v>7414121</v>
      </c>
      <c r="S44" s="650"/>
      <c r="T44" s="650"/>
      <c r="U44" s="650"/>
      <c r="V44" s="650"/>
      <c r="W44" s="650"/>
      <c r="X44" s="650"/>
      <c r="Y44" s="651"/>
      <c r="Z44" s="652">
        <v>100</v>
      </c>
      <c r="AA44" s="652"/>
      <c r="AB44" s="652"/>
      <c r="AC44" s="652"/>
      <c r="AD44" s="653">
        <v>4214542</v>
      </c>
      <c r="AE44" s="653"/>
      <c r="AF44" s="653"/>
      <c r="AG44" s="653"/>
      <c r="AH44" s="653"/>
      <c r="AI44" s="653"/>
      <c r="AJ44" s="653"/>
      <c r="AK44" s="653"/>
      <c r="AL44" s="619">
        <v>100</v>
      </c>
      <c r="AM44" s="654"/>
      <c r="AN44" s="654"/>
      <c r="AO44" s="655"/>
      <c r="CD44" s="656" t="s">
        <v>309</v>
      </c>
      <c r="CE44" s="657"/>
      <c r="CF44" s="633" t="s">
        <v>363</v>
      </c>
      <c r="CG44" s="634"/>
      <c r="CH44" s="634"/>
      <c r="CI44" s="634"/>
      <c r="CJ44" s="634"/>
      <c r="CK44" s="634"/>
      <c r="CL44" s="634"/>
      <c r="CM44" s="634"/>
      <c r="CN44" s="634"/>
      <c r="CO44" s="634"/>
      <c r="CP44" s="634"/>
      <c r="CQ44" s="635"/>
      <c r="CR44" s="636">
        <v>849575</v>
      </c>
      <c r="CS44" s="637"/>
      <c r="CT44" s="637"/>
      <c r="CU44" s="637"/>
      <c r="CV44" s="637"/>
      <c r="CW44" s="637"/>
      <c r="CX44" s="637"/>
      <c r="CY44" s="638"/>
      <c r="CZ44" s="639">
        <v>12.4</v>
      </c>
      <c r="DA44" s="640"/>
      <c r="DB44" s="640"/>
      <c r="DC44" s="641"/>
      <c r="DD44" s="642">
        <v>247605</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15">
      <c r="CD45" s="658"/>
      <c r="CE45" s="659"/>
      <c r="CF45" s="633" t="s">
        <v>364</v>
      </c>
      <c r="CG45" s="634"/>
      <c r="CH45" s="634"/>
      <c r="CI45" s="634"/>
      <c r="CJ45" s="634"/>
      <c r="CK45" s="634"/>
      <c r="CL45" s="634"/>
      <c r="CM45" s="634"/>
      <c r="CN45" s="634"/>
      <c r="CO45" s="634"/>
      <c r="CP45" s="634"/>
      <c r="CQ45" s="635"/>
      <c r="CR45" s="636">
        <v>501588</v>
      </c>
      <c r="CS45" s="646"/>
      <c r="CT45" s="646"/>
      <c r="CU45" s="646"/>
      <c r="CV45" s="646"/>
      <c r="CW45" s="646"/>
      <c r="CX45" s="646"/>
      <c r="CY45" s="647"/>
      <c r="CZ45" s="639">
        <v>7.3</v>
      </c>
      <c r="DA45" s="648"/>
      <c r="DB45" s="648"/>
      <c r="DC45" s="649"/>
      <c r="DD45" s="642">
        <v>77097</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15">
      <c r="B46" s="205" t="s">
        <v>365</v>
      </c>
      <c r="CD46" s="658"/>
      <c r="CE46" s="659"/>
      <c r="CF46" s="633" t="s">
        <v>366</v>
      </c>
      <c r="CG46" s="634"/>
      <c r="CH46" s="634"/>
      <c r="CI46" s="634"/>
      <c r="CJ46" s="634"/>
      <c r="CK46" s="634"/>
      <c r="CL46" s="634"/>
      <c r="CM46" s="634"/>
      <c r="CN46" s="634"/>
      <c r="CO46" s="634"/>
      <c r="CP46" s="634"/>
      <c r="CQ46" s="635"/>
      <c r="CR46" s="636">
        <v>329059</v>
      </c>
      <c r="CS46" s="637"/>
      <c r="CT46" s="637"/>
      <c r="CU46" s="637"/>
      <c r="CV46" s="637"/>
      <c r="CW46" s="637"/>
      <c r="CX46" s="637"/>
      <c r="CY46" s="638"/>
      <c r="CZ46" s="639">
        <v>4.8</v>
      </c>
      <c r="DA46" s="640"/>
      <c r="DB46" s="640"/>
      <c r="DC46" s="641"/>
      <c r="DD46" s="642">
        <v>153490</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15">
      <c r="B47" s="632" t="s">
        <v>367</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368</v>
      </c>
      <c r="CG47" s="634"/>
      <c r="CH47" s="634"/>
      <c r="CI47" s="634"/>
      <c r="CJ47" s="634"/>
      <c r="CK47" s="634"/>
      <c r="CL47" s="634"/>
      <c r="CM47" s="634"/>
      <c r="CN47" s="634"/>
      <c r="CO47" s="634"/>
      <c r="CP47" s="634"/>
      <c r="CQ47" s="635"/>
      <c r="CR47" s="636" t="s">
        <v>231</v>
      </c>
      <c r="CS47" s="646"/>
      <c r="CT47" s="646"/>
      <c r="CU47" s="646"/>
      <c r="CV47" s="646"/>
      <c r="CW47" s="646"/>
      <c r="CX47" s="646"/>
      <c r="CY47" s="647"/>
      <c r="CZ47" s="639" t="s">
        <v>231</v>
      </c>
      <c r="DA47" s="648"/>
      <c r="DB47" s="648"/>
      <c r="DC47" s="649"/>
      <c r="DD47" s="642" t="s">
        <v>237</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x14ac:dyDescent="0.15">
      <c r="B48" s="632" t="s">
        <v>369</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370</v>
      </c>
      <c r="CG48" s="634"/>
      <c r="CH48" s="634"/>
      <c r="CI48" s="634"/>
      <c r="CJ48" s="634"/>
      <c r="CK48" s="634"/>
      <c r="CL48" s="634"/>
      <c r="CM48" s="634"/>
      <c r="CN48" s="634"/>
      <c r="CO48" s="634"/>
      <c r="CP48" s="634"/>
      <c r="CQ48" s="635"/>
      <c r="CR48" s="636" t="s">
        <v>231</v>
      </c>
      <c r="CS48" s="637"/>
      <c r="CT48" s="637"/>
      <c r="CU48" s="637"/>
      <c r="CV48" s="637"/>
      <c r="CW48" s="637"/>
      <c r="CX48" s="637"/>
      <c r="CY48" s="638"/>
      <c r="CZ48" s="639" t="s">
        <v>237</v>
      </c>
      <c r="DA48" s="640"/>
      <c r="DB48" s="640"/>
      <c r="DC48" s="641"/>
      <c r="DD48" s="642" t="s">
        <v>231</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15">
      <c r="B49" s="216"/>
      <c r="CD49" s="613" t="s">
        <v>371</v>
      </c>
      <c r="CE49" s="614"/>
      <c r="CF49" s="614"/>
      <c r="CG49" s="614"/>
      <c r="CH49" s="614"/>
      <c r="CI49" s="614"/>
      <c r="CJ49" s="614"/>
      <c r="CK49" s="614"/>
      <c r="CL49" s="614"/>
      <c r="CM49" s="614"/>
      <c r="CN49" s="614"/>
      <c r="CO49" s="614"/>
      <c r="CP49" s="614"/>
      <c r="CQ49" s="615"/>
      <c r="CR49" s="616">
        <v>6853334</v>
      </c>
      <c r="CS49" s="617"/>
      <c r="CT49" s="617"/>
      <c r="CU49" s="617"/>
      <c r="CV49" s="617"/>
      <c r="CW49" s="617"/>
      <c r="CX49" s="617"/>
      <c r="CY49" s="618"/>
      <c r="CZ49" s="619">
        <v>100</v>
      </c>
      <c r="DA49" s="620"/>
      <c r="DB49" s="620"/>
      <c r="DC49" s="621"/>
      <c r="DD49" s="622">
        <v>4673329</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idden="1" x14ac:dyDescent="0.15">
      <c r="B50" s="21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06" t="s">
        <v>372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7" t="s">
        <v>373</v>
      </c>
      <c r="DK2" s="1108"/>
      <c r="DL2" s="1108"/>
      <c r="DM2" s="1108"/>
      <c r="DN2" s="1108"/>
      <c r="DO2" s="1109"/>
      <c r="DP2" s="219"/>
      <c r="DQ2" s="1107" t="s">
        <v>374</v>
      </c>
      <c r="DR2" s="1108"/>
      <c r="DS2" s="1108"/>
      <c r="DT2" s="1108"/>
      <c r="DU2" s="1108"/>
      <c r="DV2" s="1108"/>
      <c r="DW2" s="1108"/>
      <c r="DX2" s="1108"/>
      <c r="DY2" s="1108"/>
      <c r="DZ2" s="110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73" t="s">
        <v>375</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23"/>
      <c r="BA4" s="223"/>
      <c r="BB4" s="223"/>
      <c r="BC4" s="223"/>
      <c r="BD4" s="223"/>
      <c r="BE4" s="224"/>
      <c r="BF4" s="224"/>
      <c r="BG4" s="224"/>
      <c r="BH4" s="224"/>
      <c r="BI4" s="224"/>
      <c r="BJ4" s="224"/>
      <c r="BK4" s="224"/>
      <c r="BL4" s="224"/>
      <c r="BM4" s="224"/>
      <c r="BN4" s="224"/>
      <c r="BO4" s="224"/>
      <c r="BP4" s="224"/>
      <c r="BQ4" s="740" t="s">
        <v>376</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5"/>
    </row>
    <row r="5" spans="1:131" s="226" customFormat="1" ht="26.25" customHeight="1" x14ac:dyDescent="0.15">
      <c r="A5" s="1009" t="s">
        <v>377</v>
      </c>
      <c r="B5" s="1010"/>
      <c r="C5" s="1010"/>
      <c r="D5" s="1010"/>
      <c r="E5" s="1010"/>
      <c r="F5" s="1010"/>
      <c r="G5" s="1010"/>
      <c r="H5" s="1010"/>
      <c r="I5" s="1010"/>
      <c r="J5" s="1010"/>
      <c r="K5" s="1010"/>
      <c r="L5" s="1010"/>
      <c r="M5" s="1010"/>
      <c r="N5" s="1010"/>
      <c r="O5" s="1010"/>
      <c r="P5" s="1011"/>
      <c r="Q5" s="1015" t="s">
        <v>378</v>
      </c>
      <c r="R5" s="1016"/>
      <c r="S5" s="1016"/>
      <c r="T5" s="1016"/>
      <c r="U5" s="1017"/>
      <c r="V5" s="1015" t="s">
        <v>379</v>
      </c>
      <c r="W5" s="1016"/>
      <c r="X5" s="1016"/>
      <c r="Y5" s="1016"/>
      <c r="Z5" s="1017"/>
      <c r="AA5" s="1015" t="s">
        <v>380</v>
      </c>
      <c r="AB5" s="1016"/>
      <c r="AC5" s="1016"/>
      <c r="AD5" s="1016"/>
      <c r="AE5" s="1016"/>
      <c r="AF5" s="1110" t="s">
        <v>381</v>
      </c>
      <c r="AG5" s="1016"/>
      <c r="AH5" s="1016"/>
      <c r="AI5" s="1016"/>
      <c r="AJ5" s="1029"/>
      <c r="AK5" s="1016" t="s">
        <v>382</v>
      </c>
      <c r="AL5" s="1016"/>
      <c r="AM5" s="1016"/>
      <c r="AN5" s="1016"/>
      <c r="AO5" s="1017"/>
      <c r="AP5" s="1015" t="s">
        <v>383</v>
      </c>
      <c r="AQ5" s="1016"/>
      <c r="AR5" s="1016"/>
      <c r="AS5" s="1016"/>
      <c r="AT5" s="1017"/>
      <c r="AU5" s="1015" t="s">
        <v>384</v>
      </c>
      <c r="AV5" s="1016"/>
      <c r="AW5" s="1016"/>
      <c r="AX5" s="1016"/>
      <c r="AY5" s="1029"/>
      <c r="AZ5" s="223"/>
      <c r="BA5" s="223"/>
      <c r="BB5" s="223"/>
      <c r="BC5" s="223"/>
      <c r="BD5" s="223"/>
      <c r="BE5" s="224"/>
      <c r="BF5" s="224"/>
      <c r="BG5" s="224"/>
      <c r="BH5" s="224"/>
      <c r="BI5" s="224"/>
      <c r="BJ5" s="224"/>
      <c r="BK5" s="224"/>
      <c r="BL5" s="224"/>
      <c r="BM5" s="224"/>
      <c r="BN5" s="224"/>
      <c r="BO5" s="224"/>
      <c r="BP5" s="224"/>
      <c r="BQ5" s="1009" t="s">
        <v>385</v>
      </c>
      <c r="BR5" s="1010"/>
      <c r="BS5" s="1010"/>
      <c r="BT5" s="1010"/>
      <c r="BU5" s="1010"/>
      <c r="BV5" s="1010"/>
      <c r="BW5" s="1010"/>
      <c r="BX5" s="1010"/>
      <c r="BY5" s="1010"/>
      <c r="BZ5" s="1010"/>
      <c r="CA5" s="1010"/>
      <c r="CB5" s="1010"/>
      <c r="CC5" s="1010"/>
      <c r="CD5" s="1010"/>
      <c r="CE5" s="1010"/>
      <c r="CF5" s="1010"/>
      <c r="CG5" s="1011"/>
      <c r="CH5" s="1015" t="s">
        <v>386</v>
      </c>
      <c r="CI5" s="1016"/>
      <c r="CJ5" s="1016"/>
      <c r="CK5" s="1016"/>
      <c r="CL5" s="1017"/>
      <c r="CM5" s="1015" t="s">
        <v>387</v>
      </c>
      <c r="CN5" s="1016"/>
      <c r="CO5" s="1016"/>
      <c r="CP5" s="1016"/>
      <c r="CQ5" s="1017"/>
      <c r="CR5" s="1015" t="s">
        <v>388</v>
      </c>
      <c r="CS5" s="1016"/>
      <c r="CT5" s="1016"/>
      <c r="CU5" s="1016"/>
      <c r="CV5" s="1017"/>
      <c r="CW5" s="1015" t="s">
        <v>389</v>
      </c>
      <c r="CX5" s="1016"/>
      <c r="CY5" s="1016"/>
      <c r="CZ5" s="1016"/>
      <c r="DA5" s="1017"/>
      <c r="DB5" s="1015" t="s">
        <v>390</v>
      </c>
      <c r="DC5" s="1016"/>
      <c r="DD5" s="1016"/>
      <c r="DE5" s="1016"/>
      <c r="DF5" s="1017"/>
      <c r="DG5" s="1100" t="s">
        <v>391</v>
      </c>
      <c r="DH5" s="1101"/>
      <c r="DI5" s="1101"/>
      <c r="DJ5" s="1101"/>
      <c r="DK5" s="1102"/>
      <c r="DL5" s="1100" t="s">
        <v>392</v>
      </c>
      <c r="DM5" s="1101"/>
      <c r="DN5" s="1101"/>
      <c r="DO5" s="1101"/>
      <c r="DP5" s="1102"/>
      <c r="DQ5" s="1015" t="s">
        <v>393</v>
      </c>
      <c r="DR5" s="1016"/>
      <c r="DS5" s="1016"/>
      <c r="DT5" s="1016"/>
      <c r="DU5" s="1017"/>
      <c r="DV5" s="1015" t="s">
        <v>384</v>
      </c>
      <c r="DW5" s="1016"/>
      <c r="DX5" s="1016"/>
      <c r="DY5" s="1016"/>
      <c r="DZ5" s="1029"/>
      <c r="EA5" s="225"/>
    </row>
    <row r="6" spans="1:131" s="226" customFormat="1" ht="26.25" customHeight="1" thickBot="1" x14ac:dyDescent="0.2">
      <c r="A6" s="1012"/>
      <c r="B6" s="1013"/>
      <c r="C6" s="1013"/>
      <c r="D6" s="1013"/>
      <c r="E6" s="1013"/>
      <c r="F6" s="1013"/>
      <c r="G6" s="1013"/>
      <c r="H6" s="1013"/>
      <c r="I6" s="1013"/>
      <c r="J6" s="1013"/>
      <c r="K6" s="1013"/>
      <c r="L6" s="1013"/>
      <c r="M6" s="1013"/>
      <c r="N6" s="1013"/>
      <c r="O6" s="1013"/>
      <c r="P6" s="1014"/>
      <c r="Q6" s="1018"/>
      <c r="R6" s="1019"/>
      <c r="S6" s="1019"/>
      <c r="T6" s="1019"/>
      <c r="U6" s="1020"/>
      <c r="V6" s="1018"/>
      <c r="W6" s="1019"/>
      <c r="X6" s="1019"/>
      <c r="Y6" s="1019"/>
      <c r="Z6" s="1020"/>
      <c r="AA6" s="1018"/>
      <c r="AB6" s="1019"/>
      <c r="AC6" s="1019"/>
      <c r="AD6" s="1019"/>
      <c r="AE6" s="1019"/>
      <c r="AF6" s="1111"/>
      <c r="AG6" s="1019"/>
      <c r="AH6" s="1019"/>
      <c r="AI6" s="1019"/>
      <c r="AJ6" s="1030"/>
      <c r="AK6" s="1019"/>
      <c r="AL6" s="1019"/>
      <c r="AM6" s="1019"/>
      <c r="AN6" s="1019"/>
      <c r="AO6" s="1020"/>
      <c r="AP6" s="1018"/>
      <c r="AQ6" s="1019"/>
      <c r="AR6" s="1019"/>
      <c r="AS6" s="1019"/>
      <c r="AT6" s="1020"/>
      <c r="AU6" s="1018"/>
      <c r="AV6" s="1019"/>
      <c r="AW6" s="1019"/>
      <c r="AX6" s="1019"/>
      <c r="AY6" s="1030"/>
      <c r="AZ6" s="223"/>
      <c r="BA6" s="223"/>
      <c r="BB6" s="223"/>
      <c r="BC6" s="223"/>
      <c r="BD6" s="223"/>
      <c r="BE6" s="224"/>
      <c r="BF6" s="224"/>
      <c r="BG6" s="224"/>
      <c r="BH6" s="224"/>
      <c r="BI6" s="224"/>
      <c r="BJ6" s="224"/>
      <c r="BK6" s="224"/>
      <c r="BL6" s="224"/>
      <c r="BM6" s="224"/>
      <c r="BN6" s="224"/>
      <c r="BO6" s="224"/>
      <c r="BP6" s="224"/>
      <c r="BQ6" s="1012"/>
      <c r="BR6" s="1013"/>
      <c r="BS6" s="1013"/>
      <c r="BT6" s="1013"/>
      <c r="BU6" s="1013"/>
      <c r="BV6" s="1013"/>
      <c r="BW6" s="1013"/>
      <c r="BX6" s="1013"/>
      <c r="BY6" s="1013"/>
      <c r="BZ6" s="1013"/>
      <c r="CA6" s="1013"/>
      <c r="CB6" s="1013"/>
      <c r="CC6" s="1013"/>
      <c r="CD6" s="1013"/>
      <c r="CE6" s="1013"/>
      <c r="CF6" s="1013"/>
      <c r="CG6" s="1014"/>
      <c r="CH6" s="1018"/>
      <c r="CI6" s="1019"/>
      <c r="CJ6" s="1019"/>
      <c r="CK6" s="1019"/>
      <c r="CL6" s="1020"/>
      <c r="CM6" s="1018"/>
      <c r="CN6" s="1019"/>
      <c r="CO6" s="1019"/>
      <c r="CP6" s="1019"/>
      <c r="CQ6" s="1020"/>
      <c r="CR6" s="1018"/>
      <c r="CS6" s="1019"/>
      <c r="CT6" s="1019"/>
      <c r="CU6" s="1019"/>
      <c r="CV6" s="1020"/>
      <c r="CW6" s="1018"/>
      <c r="CX6" s="1019"/>
      <c r="CY6" s="1019"/>
      <c r="CZ6" s="1019"/>
      <c r="DA6" s="1020"/>
      <c r="DB6" s="1018"/>
      <c r="DC6" s="1019"/>
      <c r="DD6" s="1019"/>
      <c r="DE6" s="1019"/>
      <c r="DF6" s="1020"/>
      <c r="DG6" s="1103"/>
      <c r="DH6" s="1104"/>
      <c r="DI6" s="1104"/>
      <c r="DJ6" s="1104"/>
      <c r="DK6" s="1105"/>
      <c r="DL6" s="1103"/>
      <c r="DM6" s="1104"/>
      <c r="DN6" s="1104"/>
      <c r="DO6" s="1104"/>
      <c r="DP6" s="1105"/>
      <c r="DQ6" s="1018"/>
      <c r="DR6" s="1019"/>
      <c r="DS6" s="1019"/>
      <c r="DT6" s="1019"/>
      <c r="DU6" s="1020"/>
      <c r="DV6" s="1018"/>
      <c r="DW6" s="1019"/>
      <c r="DX6" s="1019"/>
      <c r="DY6" s="1019"/>
      <c r="DZ6" s="1030"/>
      <c r="EA6" s="225"/>
    </row>
    <row r="7" spans="1:131" s="226" customFormat="1" ht="26.25" customHeight="1" thickTop="1" x14ac:dyDescent="0.15">
      <c r="A7" s="227">
        <v>1</v>
      </c>
      <c r="B7" s="1061" t="s">
        <v>394</v>
      </c>
      <c r="C7" s="1062"/>
      <c r="D7" s="1062"/>
      <c r="E7" s="1062"/>
      <c r="F7" s="1062"/>
      <c r="G7" s="1062"/>
      <c r="H7" s="1062"/>
      <c r="I7" s="1062"/>
      <c r="J7" s="1062"/>
      <c r="K7" s="1062"/>
      <c r="L7" s="1062"/>
      <c r="M7" s="1062"/>
      <c r="N7" s="1062"/>
      <c r="O7" s="1062"/>
      <c r="P7" s="1063"/>
      <c r="Q7" s="1118">
        <v>7398</v>
      </c>
      <c r="R7" s="1119"/>
      <c r="S7" s="1119"/>
      <c r="T7" s="1119"/>
      <c r="U7" s="1120"/>
      <c r="V7" s="1121">
        <v>6829</v>
      </c>
      <c r="W7" s="1121"/>
      <c r="X7" s="1121"/>
      <c r="Y7" s="1121"/>
      <c r="Z7" s="1121"/>
      <c r="AA7" s="1121">
        <v>569</v>
      </c>
      <c r="AB7" s="1121"/>
      <c r="AC7" s="1121"/>
      <c r="AD7" s="1121"/>
      <c r="AE7" s="1122"/>
      <c r="AF7" s="1123">
        <v>466</v>
      </c>
      <c r="AG7" s="1124"/>
      <c r="AH7" s="1124"/>
      <c r="AI7" s="1124"/>
      <c r="AJ7" s="1125"/>
      <c r="AK7" s="1126">
        <v>266</v>
      </c>
      <c r="AL7" s="1127"/>
      <c r="AM7" s="1127"/>
      <c r="AN7" s="1127"/>
      <c r="AO7" s="1127"/>
      <c r="AP7" s="1127">
        <v>6106</v>
      </c>
      <c r="AQ7" s="1127"/>
      <c r="AR7" s="1127"/>
      <c r="AS7" s="1127"/>
      <c r="AT7" s="1127"/>
      <c r="AU7" s="1128" t="s">
        <v>597</v>
      </c>
      <c r="AV7" s="1128"/>
      <c r="AW7" s="1128"/>
      <c r="AX7" s="1128"/>
      <c r="AY7" s="1129"/>
      <c r="AZ7" s="223"/>
      <c r="BA7" s="223"/>
      <c r="BB7" s="223"/>
      <c r="BC7" s="223"/>
      <c r="BD7" s="223"/>
      <c r="BE7" s="224"/>
      <c r="BF7" s="224"/>
      <c r="BG7" s="224"/>
      <c r="BH7" s="224"/>
      <c r="BI7" s="224"/>
      <c r="BJ7" s="224"/>
      <c r="BK7" s="224"/>
      <c r="BL7" s="224"/>
      <c r="BM7" s="224"/>
      <c r="BN7" s="224"/>
      <c r="BO7" s="224"/>
      <c r="BP7" s="224"/>
      <c r="BQ7" s="227">
        <v>1</v>
      </c>
      <c r="BR7" s="228" t="s">
        <v>602</v>
      </c>
      <c r="BS7" s="1115" t="s">
        <v>595</v>
      </c>
      <c r="BT7" s="1116"/>
      <c r="BU7" s="1116"/>
      <c r="BV7" s="1116"/>
      <c r="BW7" s="1116"/>
      <c r="BX7" s="1116"/>
      <c r="BY7" s="1116"/>
      <c r="BZ7" s="1116"/>
      <c r="CA7" s="1116"/>
      <c r="CB7" s="1116"/>
      <c r="CC7" s="1116"/>
      <c r="CD7" s="1116"/>
      <c r="CE7" s="1116"/>
      <c r="CF7" s="1116"/>
      <c r="CG7" s="1130"/>
      <c r="CH7" s="1112">
        <v>3</v>
      </c>
      <c r="CI7" s="1113"/>
      <c r="CJ7" s="1113"/>
      <c r="CK7" s="1113"/>
      <c r="CL7" s="1114"/>
      <c r="CM7" s="1112">
        <v>-440</v>
      </c>
      <c r="CN7" s="1113"/>
      <c r="CO7" s="1113"/>
      <c r="CP7" s="1113"/>
      <c r="CQ7" s="1114"/>
      <c r="CR7" s="1112">
        <v>5</v>
      </c>
      <c r="CS7" s="1113"/>
      <c r="CT7" s="1113"/>
      <c r="CU7" s="1113"/>
      <c r="CV7" s="1114"/>
      <c r="CW7" s="1112">
        <v>5</v>
      </c>
      <c r="CX7" s="1113"/>
      <c r="CY7" s="1113"/>
      <c r="CZ7" s="1113"/>
      <c r="DA7" s="1114"/>
      <c r="DB7" s="1112" t="s">
        <v>601</v>
      </c>
      <c r="DC7" s="1113"/>
      <c r="DD7" s="1113"/>
      <c r="DE7" s="1113"/>
      <c r="DF7" s="1114"/>
      <c r="DG7" s="1112">
        <v>1092</v>
      </c>
      <c r="DH7" s="1113"/>
      <c r="DI7" s="1113"/>
      <c r="DJ7" s="1113"/>
      <c r="DK7" s="1114"/>
      <c r="DL7" s="1112" t="s">
        <v>601</v>
      </c>
      <c r="DM7" s="1113"/>
      <c r="DN7" s="1113"/>
      <c r="DO7" s="1113"/>
      <c r="DP7" s="1114"/>
      <c r="DQ7" s="1112">
        <v>445</v>
      </c>
      <c r="DR7" s="1113"/>
      <c r="DS7" s="1113"/>
      <c r="DT7" s="1113"/>
      <c r="DU7" s="1114"/>
      <c r="DV7" s="1115"/>
      <c r="DW7" s="1116"/>
      <c r="DX7" s="1116"/>
      <c r="DY7" s="1116"/>
      <c r="DZ7" s="1117"/>
      <c r="EA7" s="225"/>
    </row>
    <row r="8" spans="1:131" s="226" customFormat="1" ht="26.25" customHeight="1" x14ac:dyDescent="0.15">
      <c r="A8" s="229">
        <v>2</v>
      </c>
      <c r="B8" s="1044" t="s">
        <v>395</v>
      </c>
      <c r="C8" s="1045"/>
      <c r="D8" s="1045"/>
      <c r="E8" s="1045"/>
      <c r="F8" s="1045"/>
      <c r="G8" s="1045"/>
      <c r="H8" s="1045"/>
      <c r="I8" s="1045"/>
      <c r="J8" s="1045"/>
      <c r="K8" s="1045"/>
      <c r="L8" s="1045"/>
      <c r="M8" s="1045"/>
      <c r="N8" s="1045"/>
      <c r="O8" s="1045"/>
      <c r="P8" s="1046"/>
      <c r="Q8" s="1098">
        <v>16</v>
      </c>
      <c r="R8" s="1050"/>
      <c r="S8" s="1050"/>
      <c r="T8" s="1050"/>
      <c r="U8" s="1099"/>
      <c r="V8" s="1053">
        <v>24</v>
      </c>
      <c r="W8" s="1053"/>
      <c r="X8" s="1053"/>
      <c r="Y8" s="1053"/>
      <c r="Z8" s="1053"/>
      <c r="AA8" s="1053">
        <v>-8</v>
      </c>
      <c r="AB8" s="1053"/>
      <c r="AC8" s="1053"/>
      <c r="AD8" s="1053"/>
      <c r="AE8" s="1054"/>
      <c r="AF8" s="1049">
        <v>-8</v>
      </c>
      <c r="AG8" s="1050"/>
      <c r="AH8" s="1050"/>
      <c r="AI8" s="1050"/>
      <c r="AJ8" s="1051"/>
      <c r="AK8" s="1094" t="s">
        <v>583</v>
      </c>
      <c r="AL8" s="1095"/>
      <c r="AM8" s="1095"/>
      <c r="AN8" s="1095"/>
      <c r="AO8" s="1095"/>
      <c r="AP8" s="1095" t="s">
        <v>583</v>
      </c>
      <c r="AQ8" s="1095"/>
      <c r="AR8" s="1095"/>
      <c r="AS8" s="1095"/>
      <c r="AT8" s="1095"/>
      <c r="AU8" s="1096"/>
      <c r="AV8" s="1096"/>
      <c r="AW8" s="1096"/>
      <c r="AX8" s="1096"/>
      <c r="AY8" s="1097"/>
      <c r="AZ8" s="223"/>
      <c r="BA8" s="223"/>
      <c r="BB8" s="223"/>
      <c r="BC8" s="223"/>
      <c r="BD8" s="223"/>
      <c r="BE8" s="224"/>
      <c r="BF8" s="224"/>
      <c r="BG8" s="224"/>
      <c r="BH8" s="224"/>
      <c r="BI8" s="224"/>
      <c r="BJ8" s="224"/>
      <c r="BK8" s="224"/>
      <c r="BL8" s="224"/>
      <c r="BM8" s="224"/>
      <c r="BN8" s="224"/>
      <c r="BO8" s="224"/>
      <c r="BP8" s="224"/>
      <c r="BQ8" s="229">
        <v>2</v>
      </c>
      <c r="BR8" s="230"/>
      <c r="BS8" s="1006"/>
      <c r="BT8" s="1007"/>
      <c r="BU8" s="1007"/>
      <c r="BV8" s="1007"/>
      <c r="BW8" s="1007"/>
      <c r="BX8" s="1007"/>
      <c r="BY8" s="1007"/>
      <c r="BZ8" s="1007"/>
      <c r="CA8" s="1007"/>
      <c r="CB8" s="1007"/>
      <c r="CC8" s="1007"/>
      <c r="CD8" s="1007"/>
      <c r="CE8" s="1007"/>
      <c r="CF8" s="1007"/>
      <c r="CG8" s="1028"/>
      <c r="CH8" s="1003"/>
      <c r="CI8" s="1004"/>
      <c r="CJ8" s="1004"/>
      <c r="CK8" s="1004"/>
      <c r="CL8" s="1005"/>
      <c r="CM8" s="1003"/>
      <c r="CN8" s="1004"/>
      <c r="CO8" s="1004"/>
      <c r="CP8" s="1004"/>
      <c r="CQ8" s="1005"/>
      <c r="CR8" s="1003"/>
      <c r="CS8" s="1004"/>
      <c r="CT8" s="1004"/>
      <c r="CU8" s="1004"/>
      <c r="CV8" s="1005"/>
      <c r="CW8" s="1003"/>
      <c r="CX8" s="1004"/>
      <c r="CY8" s="1004"/>
      <c r="CZ8" s="1004"/>
      <c r="DA8" s="1005"/>
      <c r="DB8" s="1003"/>
      <c r="DC8" s="1004"/>
      <c r="DD8" s="1004"/>
      <c r="DE8" s="1004"/>
      <c r="DF8" s="1005"/>
      <c r="DG8" s="1003"/>
      <c r="DH8" s="1004"/>
      <c r="DI8" s="1004"/>
      <c r="DJ8" s="1004"/>
      <c r="DK8" s="1005"/>
      <c r="DL8" s="1003"/>
      <c r="DM8" s="1004"/>
      <c r="DN8" s="1004"/>
      <c r="DO8" s="1004"/>
      <c r="DP8" s="1005"/>
      <c r="DQ8" s="1003"/>
      <c r="DR8" s="1004"/>
      <c r="DS8" s="1004"/>
      <c r="DT8" s="1004"/>
      <c r="DU8" s="1005"/>
      <c r="DV8" s="1006"/>
      <c r="DW8" s="1007"/>
      <c r="DX8" s="1007"/>
      <c r="DY8" s="1007"/>
      <c r="DZ8" s="1008"/>
      <c r="EA8" s="225"/>
    </row>
    <row r="9" spans="1:131" s="226" customFormat="1" ht="26.25" customHeight="1" x14ac:dyDescent="0.15">
      <c r="A9" s="229">
        <v>3</v>
      </c>
      <c r="B9" s="1044"/>
      <c r="C9" s="1045"/>
      <c r="D9" s="1045"/>
      <c r="E9" s="1045"/>
      <c r="F9" s="1045"/>
      <c r="G9" s="1045"/>
      <c r="H9" s="1045"/>
      <c r="I9" s="1045"/>
      <c r="J9" s="1045"/>
      <c r="K9" s="1045"/>
      <c r="L9" s="1045"/>
      <c r="M9" s="1045"/>
      <c r="N9" s="1045"/>
      <c r="O9" s="1045"/>
      <c r="P9" s="1046"/>
      <c r="Q9" s="1052"/>
      <c r="R9" s="1053"/>
      <c r="S9" s="1053"/>
      <c r="T9" s="1053"/>
      <c r="U9" s="1053"/>
      <c r="V9" s="1053"/>
      <c r="W9" s="1053"/>
      <c r="X9" s="1053"/>
      <c r="Y9" s="1053"/>
      <c r="Z9" s="1053"/>
      <c r="AA9" s="1053"/>
      <c r="AB9" s="1053"/>
      <c r="AC9" s="1053"/>
      <c r="AD9" s="1053"/>
      <c r="AE9" s="1054"/>
      <c r="AF9" s="1049"/>
      <c r="AG9" s="1050"/>
      <c r="AH9" s="1050"/>
      <c r="AI9" s="1050"/>
      <c r="AJ9" s="1051"/>
      <c r="AK9" s="1094"/>
      <c r="AL9" s="1095"/>
      <c r="AM9" s="1095"/>
      <c r="AN9" s="1095"/>
      <c r="AO9" s="1095"/>
      <c r="AP9" s="1095"/>
      <c r="AQ9" s="1095"/>
      <c r="AR9" s="1095"/>
      <c r="AS9" s="1095"/>
      <c r="AT9" s="1095"/>
      <c r="AU9" s="1096"/>
      <c r="AV9" s="1096"/>
      <c r="AW9" s="1096"/>
      <c r="AX9" s="1096"/>
      <c r="AY9" s="1097"/>
      <c r="AZ9" s="223"/>
      <c r="BA9" s="223"/>
      <c r="BB9" s="223"/>
      <c r="BC9" s="223"/>
      <c r="BD9" s="223"/>
      <c r="BE9" s="224"/>
      <c r="BF9" s="224"/>
      <c r="BG9" s="224"/>
      <c r="BH9" s="224"/>
      <c r="BI9" s="224"/>
      <c r="BJ9" s="224"/>
      <c r="BK9" s="224"/>
      <c r="BL9" s="224"/>
      <c r="BM9" s="224"/>
      <c r="BN9" s="224"/>
      <c r="BO9" s="224"/>
      <c r="BP9" s="224"/>
      <c r="BQ9" s="229">
        <v>3</v>
      </c>
      <c r="BR9" s="230"/>
      <c r="BS9" s="1006"/>
      <c r="BT9" s="1007"/>
      <c r="BU9" s="1007"/>
      <c r="BV9" s="1007"/>
      <c r="BW9" s="1007"/>
      <c r="BX9" s="1007"/>
      <c r="BY9" s="1007"/>
      <c r="BZ9" s="1007"/>
      <c r="CA9" s="1007"/>
      <c r="CB9" s="1007"/>
      <c r="CC9" s="1007"/>
      <c r="CD9" s="1007"/>
      <c r="CE9" s="1007"/>
      <c r="CF9" s="1007"/>
      <c r="CG9" s="1028"/>
      <c r="CH9" s="1003"/>
      <c r="CI9" s="1004"/>
      <c r="CJ9" s="1004"/>
      <c r="CK9" s="1004"/>
      <c r="CL9" s="1005"/>
      <c r="CM9" s="1003"/>
      <c r="CN9" s="1004"/>
      <c r="CO9" s="1004"/>
      <c r="CP9" s="1004"/>
      <c r="CQ9" s="1005"/>
      <c r="CR9" s="1003"/>
      <c r="CS9" s="1004"/>
      <c r="CT9" s="1004"/>
      <c r="CU9" s="1004"/>
      <c r="CV9" s="1005"/>
      <c r="CW9" s="1003"/>
      <c r="CX9" s="1004"/>
      <c r="CY9" s="1004"/>
      <c r="CZ9" s="1004"/>
      <c r="DA9" s="1005"/>
      <c r="DB9" s="1003"/>
      <c r="DC9" s="1004"/>
      <c r="DD9" s="1004"/>
      <c r="DE9" s="1004"/>
      <c r="DF9" s="1005"/>
      <c r="DG9" s="1003"/>
      <c r="DH9" s="1004"/>
      <c r="DI9" s="1004"/>
      <c r="DJ9" s="1004"/>
      <c r="DK9" s="1005"/>
      <c r="DL9" s="1003"/>
      <c r="DM9" s="1004"/>
      <c r="DN9" s="1004"/>
      <c r="DO9" s="1004"/>
      <c r="DP9" s="1005"/>
      <c r="DQ9" s="1003"/>
      <c r="DR9" s="1004"/>
      <c r="DS9" s="1004"/>
      <c r="DT9" s="1004"/>
      <c r="DU9" s="1005"/>
      <c r="DV9" s="1006"/>
      <c r="DW9" s="1007"/>
      <c r="DX9" s="1007"/>
      <c r="DY9" s="1007"/>
      <c r="DZ9" s="1008"/>
      <c r="EA9" s="225"/>
    </row>
    <row r="10" spans="1:131" s="226" customFormat="1" ht="26.25" customHeight="1" x14ac:dyDescent="0.15">
      <c r="A10" s="229">
        <v>4</v>
      </c>
      <c r="B10" s="1044"/>
      <c r="C10" s="1045"/>
      <c r="D10" s="1045"/>
      <c r="E10" s="1045"/>
      <c r="F10" s="1045"/>
      <c r="G10" s="1045"/>
      <c r="H10" s="1045"/>
      <c r="I10" s="1045"/>
      <c r="J10" s="1045"/>
      <c r="K10" s="1045"/>
      <c r="L10" s="1045"/>
      <c r="M10" s="1045"/>
      <c r="N10" s="1045"/>
      <c r="O10" s="1045"/>
      <c r="P10" s="1046"/>
      <c r="Q10" s="1052"/>
      <c r="R10" s="1053"/>
      <c r="S10" s="1053"/>
      <c r="T10" s="1053"/>
      <c r="U10" s="1053"/>
      <c r="V10" s="1053"/>
      <c r="W10" s="1053"/>
      <c r="X10" s="1053"/>
      <c r="Y10" s="1053"/>
      <c r="Z10" s="1053"/>
      <c r="AA10" s="1053"/>
      <c r="AB10" s="1053"/>
      <c r="AC10" s="1053"/>
      <c r="AD10" s="1053"/>
      <c r="AE10" s="1054"/>
      <c r="AF10" s="1049"/>
      <c r="AG10" s="1050"/>
      <c r="AH10" s="1050"/>
      <c r="AI10" s="1050"/>
      <c r="AJ10" s="1051"/>
      <c r="AK10" s="1094"/>
      <c r="AL10" s="1095"/>
      <c r="AM10" s="1095"/>
      <c r="AN10" s="1095"/>
      <c r="AO10" s="1095"/>
      <c r="AP10" s="1095"/>
      <c r="AQ10" s="1095"/>
      <c r="AR10" s="1095"/>
      <c r="AS10" s="1095"/>
      <c r="AT10" s="1095"/>
      <c r="AU10" s="1096"/>
      <c r="AV10" s="1096"/>
      <c r="AW10" s="1096"/>
      <c r="AX10" s="1096"/>
      <c r="AY10" s="1097"/>
      <c r="AZ10" s="223"/>
      <c r="BA10" s="223"/>
      <c r="BB10" s="223"/>
      <c r="BC10" s="223"/>
      <c r="BD10" s="223"/>
      <c r="BE10" s="224"/>
      <c r="BF10" s="224"/>
      <c r="BG10" s="224"/>
      <c r="BH10" s="224"/>
      <c r="BI10" s="224"/>
      <c r="BJ10" s="224"/>
      <c r="BK10" s="224"/>
      <c r="BL10" s="224"/>
      <c r="BM10" s="224"/>
      <c r="BN10" s="224"/>
      <c r="BO10" s="224"/>
      <c r="BP10" s="224"/>
      <c r="BQ10" s="229">
        <v>4</v>
      </c>
      <c r="BR10" s="230"/>
      <c r="BS10" s="1006"/>
      <c r="BT10" s="1007"/>
      <c r="BU10" s="1007"/>
      <c r="BV10" s="1007"/>
      <c r="BW10" s="1007"/>
      <c r="BX10" s="1007"/>
      <c r="BY10" s="1007"/>
      <c r="BZ10" s="1007"/>
      <c r="CA10" s="1007"/>
      <c r="CB10" s="1007"/>
      <c r="CC10" s="1007"/>
      <c r="CD10" s="1007"/>
      <c r="CE10" s="1007"/>
      <c r="CF10" s="1007"/>
      <c r="CG10" s="1028"/>
      <c r="CH10" s="1003"/>
      <c r="CI10" s="1004"/>
      <c r="CJ10" s="1004"/>
      <c r="CK10" s="1004"/>
      <c r="CL10" s="1005"/>
      <c r="CM10" s="1003"/>
      <c r="CN10" s="1004"/>
      <c r="CO10" s="1004"/>
      <c r="CP10" s="1004"/>
      <c r="CQ10" s="1005"/>
      <c r="CR10" s="1003"/>
      <c r="CS10" s="1004"/>
      <c r="CT10" s="1004"/>
      <c r="CU10" s="1004"/>
      <c r="CV10" s="1005"/>
      <c r="CW10" s="1003"/>
      <c r="CX10" s="1004"/>
      <c r="CY10" s="1004"/>
      <c r="CZ10" s="1004"/>
      <c r="DA10" s="1005"/>
      <c r="DB10" s="1003"/>
      <c r="DC10" s="1004"/>
      <c r="DD10" s="1004"/>
      <c r="DE10" s="1004"/>
      <c r="DF10" s="1005"/>
      <c r="DG10" s="1003"/>
      <c r="DH10" s="1004"/>
      <c r="DI10" s="1004"/>
      <c r="DJ10" s="1004"/>
      <c r="DK10" s="1005"/>
      <c r="DL10" s="1003"/>
      <c r="DM10" s="1004"/>
      <c r="DN10" s="1004"/>
      <c r="DO10" s="1004"/>
      <c r="DP10" s="1005"/>
      <c r="DQ10" s="1003"/>
      <c r="DR10" s="1004"/>
      <c r="DS10" s="1004"/>
      <c r="DT10" s="1004"/>
      <c r="DU10" s="1005"/>
      <c r="DV10" s="1006"/>
      <c r="DW10" s="1007"/>
      <c r="DX10" s="1007"/>
      <c r="DY10" s="1007"/>
      <c r="DZ10" s="1008"/>
      <c r="EA10" s="225"/>
    </row>
    <row r="11" spans="1:131" s="226" customFormat="1" ht="26.25" customHeight="1" x14ac:dyDescent="0.15">
      <c r="A11" s="229">
        <v>5</v>
      </c>
      <c r="B11" s="1044"/>
      <c r="C11" s="1045"/>
      <c r="D11" s="1045"/>
      <c r="E11" s="1045"/>
      <c r="F11" s="1045"/>
      <c r="G11" s="1045"/>
      <c r="H11" s="1045"/>
      <c r="I11" s="1045"/>
      <c r="J11" s="1045"/>
      <c r="K11" s="1045"/>
      <c r="L11" s="1045"/>
      <c r="M11" s="1045"/>
      <c r="N11" s="1045"/>
      <c r="O11" s="1045"/>
      <c r="P11" s="1046"/>
      <c r="Q11" s="1052"/>
      <c r="R11" s="1053"/>
      <c r="S11" s="1053"/>
      <c r="T11" s="1053"/>
      <c r="U11" s="1053"/>
      <c r="V11" s="1053"/>
      <c r="W11" s="1053"/>
      <c r="X11" s="1053"/>
      <c r="Y11" s="1053"/>
      <c r="Z11" s="1053"/>
      <c r="AA11" s="1053"/>
      <c r="AB11" s="1053"/>
      <c r="AC11" s="1053"/>
      <c r="AD11" s="1053"/>
      <c r="AE11" s="1054"/>
      <c r="AF11" s="1049"/>
      <c r="AG11" s="1050"/>
      <c r="AH11" s="1050"/>
      <c r="AI11" s="1050"/>
      <c r="AJ11" s="1051"/>
      <c r="AK11" s="1094"/>
      <c r="AL11" s="1095"/>
      <c r="AM11" s="1095"/>
      <c r="AN11" s="1095"/>
      <c r="AO11" s="1095"/>
      <c r="AP11" s="1095"/>
      <c r="AQ11" s="1095"/>
      <c r="AR11" s="1095"/>
      <c r="AS11" s="1095"/>
      <c r="AT11" s="1095"/>
      <c r="AU11" s="1096"/>
      <c r="AV11" s="1096"/>
      <c r="AW11" s="1096"/>
      <c r="AX11" s="1096"/>
      <c r="AY11" s="1097"/>
      <c r="AZ11" s="223"/>
      <c r="BA11" s="223"/>
      <c r="BB11" s="223"/>
      <c r="BC11" s="223"/>
      <c r="BD11" s="223"/>
      <c r="BE11" s="224"/>
      <c r="BF11" s="224"/>
      <c r="BG11" s="224"/>
      <c r="BH11" s="224"/>
      <c r="BI11" s="224"/>
      <c r="BJ11" s="224"/>
      <c r="BK11" s="224"/>
      <c r="BL11" s="224"/>
      <c r="BM11" s="224"/>
      <c r="BN11" s="224"/>
      <c r="BO11" s="224"/>
      <c r="BP11" s="224"/>
      <c r="BQ11" s="229">
        <v>5</v>
      </c>
      <c r="BR11" s="230"/>
      <c r="BS11" s="1006"/>
      <c r="BT11" s="1007"/>
      <c r="BU11" s="1007"/>
      <c r="BV11" s="1007"/>
      <c r="BW11" s="1007"/>
      <c r="BX11" s="1007"/>
      <c r="BY11" s="1007"/>
      <c r="BZ11" s="1007"/>
      <c r="CA11" s="1007"/>
      <c r="CB11" s="1007"/>
      <c r="CC11" s="1007"/>
      <c r="CD11" s="1007"/>
      <c r="CE11" s="1007"/>
      <c r="CF11" s="1007"/>
      <c r="CG11" s="1028"/>
      <c r="CH11" s="1003"/>
      <c r="CI11" s="1004"/>
      <c r="CJ11" s="1004"/>
      <c r="CK11" s="1004"/>
      <c r="CL11" s="1005"/>
      <c r="CM11" s="1003"/>
      <c r="CN11" s="1004"/>
      <c r="CO11" s="1004"/>
      <c r="CP11" s="1004"/>
      <c r="CQ11" s="1005"/>
      <c r="CR11" s="1003"/>
      <c r="CS11" s="1004"/>
      <c r="CT11" s="1004"/>
      <c r="CU11" s="1004"/>
      <c r="CV11" s="1005"/>
      <c r="CW11" s="1003"/>
      <c r="CX11" s="1004"/>
      <c r="CY11" s="1004"/>
      <c r="CZ11" s="1004"/>
      <c r="DA11" s="1005"/>
      <c r="DB11" s="1003"/>
      <c r="DC11" s="1004"/>
      <c r="DD11" s="1004"/>
      <c r="DE11" s="1004"/>
      <c r="DF11" s="1005"/>
      <c r="DG11" s="1003"/>
      <c r="DH11" s="1004"/>
      <c r="DI11" s="1004"/>
      <c r="DJ11" s="1004"/>
      <c r="DK11" s="1005"/>
      <c r="DL11" s="1003"/>
      <c r="DM11" s="1004"/>
      <c r="DN11" s="1004"/>
      <c r="DO11" s="1004"/>
      <c r="DP11" s="1005"/>
      <c r="DQ11" s="1003"/>
      <c r="DR11" s="1004"/>
      <c r="DS11" s="1004"/>
      <c r="DT11" s="1004"/>
      <c r="DU11" s="1005"/>
      <c r="DV11" s="1006"/>
      <c r="DW11" s="1007"/>
      <c r="DX11" s="1007"/>
      <c r="DY11" s="1007"/>
      <c r="DZ11" s="1008"/>
      <c r="EA11" s="225"/>
    </row>
    <row r="12" spans="1:131" s="226" customFormat="1" ht="26.25" customHeight="1" x14ac:dyDescent="0.15">
      <c r="A12" s="229">
        <v>6</v>
      </c>
      <c r="B12" s="1044"/>
      <c r="C12" s="1045"/>
      <c r="D12" s="1045"/>
      <c r="E12" s="1045"/>
      <c r="F12" s="1045"/>
      <c r="G12" s="1045"/>
      <c r="H12" s="1045"/>
      <c r="I12" s="1045"/>
      <c r="J12" s="1045"/>
      <c r="K12" s="1045"/>
      <c r="L12" s="1045"/>
      <c r="M12" s="1045"/>
      <c r="N12" s="1045"/>
      <c r="O12" s="1045"/>
      <c r="P12" s="1046"/>
      <c r="Q12" s="1052"/>
      <c r="R12" s="1053"/>
      <c r="S12" s="1053"/>
      <c r="T12" s="1053"/>
      <c r="U12" s="1053"/>
      <c r="V12" s="1053"/>
      <c r="W12" s="1053"/>
      <c r="X12" s="1053"/>
      <c r="Y12" s="1053"/>
      <c r="Z12" s="1053"/>
      <c r="AA12" s="1053"/>
      <c r="AB12" s="1053"/>
      <c r="AC12" s="1053"/>
      <c r="AD12" s="1053"/>
      <c r="AE12" s="1054"/>
      <c r="AF12" s="1049"/>
      <c r="AG12" s="1050"/>
      <c r="AH12" s="1050"/>
      <c r="AI12" s="1050"/>
      <c r="AJ12" s="1051"/>
      <c r="AK12" s="1094"/>
      <c r="AL12" s="1095"/>
      <c r="AM12" s="1095"/>
      <c r="AN12" s="1095"/>
      <c r="AO12" s="1095"/>
      <c r="AP12" s="1095"/>
      <c r="AQ12" s="1095"/>
      <c r="AR12" s="1095"/>
      <c r="AS12" s="1095"/>
      <c r="AT12" s="1095"/>
      <c r="AU12" s="1096"/>
      <c r="AV12" s="1096"/>
      <c r="AW12" s="1096"/>
      <c r="AX12" s="1096"/>
      <c r="AY12" s="1097"/>
      <c r="AZ12" s="223"/>
      <c r="BA12" s="223"/>
      <c r="BB12" s="223"/>
      <c r="BC12" s="223"/>
      <c r="BD12" s="223"/>
      <c r="BE12" s="224"/>
      <c r="BF12" s="224"/>
      <c r="BG12" s="224"/>
      <c r="BH12" s="224"/>
      <c r="BI12" s="224"/>
      <c r="BJ12" s="224"/>
      <c r="BK12" s="224"/>
      <c r="BL12" s="224"/>
      <c r="BM12" s="224"/>
      <c r="BN12" s="224"/>
      <c r="BO12" s="224"/>
      <c r="BP12" s="224"/>
      <c r="BQ12" s="229">
        <v>6</v>
      </c>
      <c r="BR12" s="230"/>
      <c r="BS12" s="1006"/>
      <c r="BT12" s="1007"/>
      <c r="BU12" s="1007"/>
      <c r="BV12" s="1007"/>
      <c r="BW12" s="1007"/>
      <c r="BX12" s="1007"/>
      <c r="BY12" s="1007"/>
      <c r="BZ12" s="1007"/>
      <c r="CA12" s="1007"/>
      <c r="CB12" s="1007"/>
      <c r="CC12" s="1007"/>
      <c r="CD12" s="1007"/>
      <c r="CE12" s="1007"/>
      <c r="CF12" s="1007"/>
      <c r="CG12" s="1028"/>
      <c r="CH12" s="1003"/>
      <c r="CI12" s="1004"/>
      <c r="CJ12" s="1004"/>
      <c r="CK12" s="1004"/>
      <c r="CL12" s="1005"/>
      <c r="CM12" s="1003"/>
      <c r="CN12" s="1004"/>
      <c r="CO12" s="1004"/>
      <c r="CP12" s="1004"/>
      <c r="CQ12" s="1005"/>
      <c r="CR12" s="1003"/>
      <c r="CS12" s="1004"/>
      <c r="CT12" s="1004"/>
      <c r="CU12" s="1004"/>
      <c r="CV12" s="1005"/>
      <c r="CW12" s="1003"/>
      <c r="CX12" s="1004"/>
      <c r="CY12" s="1004"/>
      <c r="CZ12" s="1004"/>
      <c r="DA12" s="1005"/>
      <c r="DB12" s="1003"/>
      <c r="DC12" s="1004"/>
      <c r="DD12" s="1004"/>
      <c r="DE12" s="1004"/>
      <c r="DF12" s="1005"/>
      <c r="DG12" s="1003"/>
      <c r="DH12" s="1004"/>
      <c r="DI12" s="1004"/>
      <c r="DJ12" s="1004"/>
      <c r="DK12" s="1005"/>
      <c r="DL12" s="1003"/>
      <c r="DM12" s="1004"/>
      <c r="DN12" s="1004"/>
      <c r="DO12" s="1004"/>
      <c r="DP12" s="1005"/>
      <c r="DQ12" s="1003"/>
      <c r="DR12" s="1004"/>
      <c r="DS12" s="1004"/>
      <c r="DT12" s="1004"/>
      <c r="DU12" s="1005"/>
      <c r="DV12" s="1006"/>
      <c r="DW12" s="1007"/>
      <c r="DX12" s="1007"/>
      <c r="DY12" s="1007"/>
      <c r="DZ12" s="1008"/>
      <c r="EA12" s="225"/>
    </row>
    <row r="13" spans="1:131" s="226" customFormat="1" ht="26.25" customHeight="1" x14ac:dyDescent="0.15">
      <c r="A13" s="229">
        <v>7</v>
      </c>
      <c r="B13" s="1044"/>
      <c r="C13" s="1045"/>
      <c r="D13" s="1045"/>
      <c r="E13" s="1045"/>
      <c r="F13" s="1045"/>
      <c r="G13" s="1045"/>
      <c r="H13" s="1045"/>
      <c r="I13" s="1045"/>
      <c r="J13" s="1045"/>
      <c r="K13" s="1045"/>
      <c r="L13" s="1045"/>
      <c r="M13" s="1045"/>
      <c r="N13" s="1045"/>
      <c r="O13" s="1045"/>
      <c r="P13" s="1046"/>
      <c r="Q13" s="1052"/>
      <c r="R13" s="1053"/>
      <c r="S13" s="1053"/>
      <c r="T13" s="1053"/>
      <c r="U13" s="1053"/>
      <c r="V13" s="1053"/>
      <c r="W13" s="1053"/>
      <c r="X13" s="1053"/>
      <c r="Y13" s="1053"/>
      <c r="Z13" s="1053"/>
      <c r="AA13" s="1053"/>
      <c r="AB13" s="1053"/>
      <c r="AC13" s="1053"/>
      <c r="AD13" s="1053"/>
      <c r="AE13" s="1054"/>
      <c r="AF13" s="1049"/>
      <c r="AG13" s="1050"/>
      <c r="AH13" s="1050"/>
      <c r="AI13" s="1050"/>
      <c r="AJ13" s="1051"/>
      <c r="AK13" s="1094"/>
      <c r="AL13" s="1095"/>
      <c r="AM13" s="1095"/>
      <c r="AN13" s="1095"/>
      <c r="AO13" s="1095"/>
      <c r="AP13" s="1095"/>
      <c r="AQ13" s="1095"/>
      <c r="AR13" s="1095"/>
      <c r="AS13" s="1095"/>
      <c r="AT13" s="1095"/>
      <c r="AU13" s="1096"/>
      <c r="AV13" s="1096"/>
      <c r="AW13" s="1096"/>
      <c r="AX13" s="1096"/>
      <c r="AY13" s="1097"/>
      <c r="AZ13" s="223"/>
      <c r="BA13" s="223"/>
      <c r="BB13" s="223"/>
      <c r="BC13" s="223"/>
      <c r="BD13" s="223"/>
      <c r="BE13" s="224"/>
      <c r="BF13" s="224"/>
      <c r="BG13" s="224"/>
      <c r="BH13" s="224"/>
      <c r="BI13" s="224"/>
      <c r="BJ13" s="224"/>
      <c r="BK13" s="224"/>
      <c r="BL13" s="224"/>
      <c r="BM13" s="224"/>
      <c r="BN13" s="224"/>
      <c r="BO13" s="224"/>
      <c r="BP13" s="224"/>
      <c r="BQ13" s="229">
        <v>7</v>
      </c>
      <c r="BR13" s="230"/>
      <c r="BS13" s="1006"/>
      <c r="BT13" s="1007"/>
      <c r="BU13" s="1007"/>
      <c r="BV13" s="1007"/>
      <c r="BW13" s="1007"/>
      <c r="BX13" s="1007"/>
      <c r="BY13" s="1007"/>
      <c r="BZ13" s="1007"/>
      <c r="CA13" s="1007"/>
      <c r="CB13" s="1007"/>
      <c r="CC13" s="1007"/>
      <c r="CD13" s="1007"/>
      <c r="CE13" s="1007"/>
      <c r="CF13" s="1007"/>
      <c r="CG13" s="1028"/>
      <c r="CH13" s="1003"/>
      <c r="CI13" s="1004"/>
      <c r="CJ13" s="1004"/>
      <c r="CK13" s="1004"/>
      <c r="CL13" s="1005"/>
      <c r="CM13" s="1003"/>
      <c r="CN13" s="1004"/>
      <c r="CO13" s="1004"/>
      <c r="CP13" s="1004"/>
      <c r="CQ13" s="1005"/>
      <c r="CR13" s="1003"/>
      <c r="CS13" s="1004"/>
      <c r="CT13" s="1004"/>
      <c r="CU13" s="1004"/>
      <c r="CV13" s="1005"/>
      <c r="CW13" s="1003"/>
      <c r="CX13" s="1004"/>
      <c r="CY13" s="1004"/>
      <c r="CZ13" s="1004"/>
      <c r="DA13" s="1005"/>
      <c r="DB13" s="1003"/>
      <c r="DC13" s="1004"/>
      <c r="DD13" s="1004"/>
      <c r="DE13" s="1004"/>
      <c r="DF13" s="1005"/>
      <c r="DG13" s="1003"/>
      <c r="DH13" s="1004"/>
      <c r="DI13" s="1004"/>
      <c r="DJ13" s="1004"/>
      <c r="DK13" s="1005"/>
      <c r="DL13" s="1003"/>
      <c r="DM13" s="1004"/>
      <c r="DN13" s="1004"/>
      <c r="DO13" s="1004"/>
      <c r="DP13" s="1005"/>
      <c r="DQ13" s="1003"/>
      <c r="DR13" s="1004"/>
      <c r="DS13" s="1004"/>
      <c r="DT13" s="1004"/>
      <c r="DU13" s="1005"/>
      <c r="DV13" s="1006"/>
      <c r="DW13" s="1007"/>
      <c r="DX13" s="1007"/>
      <c r="DY13" s="1007"/>
      <c r="DZ13" s="1008"/>
      <c r="EA13" s="225"/>
    </row>
    <row r="14" spans="1:131" s="226" customFormat="1" ht="26.25" customHeight="1" x14ac:dyDescent="0.15">
      <c r="A14" s="229">
        <v>8</v>
      </c>
      <c r="B14" s="1044"/>
      <c r="C14" s="1045"/>
      <c r="D14" s="1045"/>
      <c r="E14" s="1045"/>
      <c r="F14" s="1045"/>
      <c r="G14" s="1045"/>
      <c r="H14" s="1045"/>
      <c r="I14" s="1045"/>
      <c r="J14" s="1045"/>
      <c r="K14" s="1045"/>
      <c r="L14" s="1045"/>
      <c r="M14" s="1045"/>
      <c r="N14" s="1045"/>
      <c r="O14" s="1045"/>
      <c r="P14" s="1046"/>
      <c r="Q14" s="1052"/>
      <c r="R14" s="1053"/>
      <c r="S14" s="1053"/>
      <c r="T14" s="1053"/>
      <c r="U14" s="1053"/>
      <c r="V14" s="1053"/>
      <c r="W14" s="1053"/>
      <c r="X14" s="1053"/>
      <c r="Y14" s="1053"/>
      <c r="Z14" s="1053"/>
      <c r="AA14" s="1053"/>
      <c r="AB14" s="1053"/>
      <c r="AC14" s="1053"/>
      <c r="AD14" s="1053"/>
      <c r="AE14" s="1054"/>
      <c r="AF14" s="1049"/>
      <c r="AG14" s="1050"/>
      <c r="AH14" s="1050"/>
      <c r="AI14" s="1050"/>
      <c r="AJ14" s="1051"/>
      <c r="AK14" s="1094"/>
      <c r="AL14" s="1095"/>
      <c r="AM14" s="1095"/>
      <c r="AN14" s="1095"/>
      <c r="AO14" s="1095"/>
      <c r="AP14" s="1095"/>
      <c r="AQ14" s="1095"/>
      <c r="AR14" s="1095"/>
      <c r="AS14" s="1095"/>
      <c r="AT14" s="1095"/>
      <c r="AU14" s="1096"/>
      <c r="AV14" s="1096"/>
      <c r="AW14" s="1096"/>
      <c r="AX14" s="1096"/>
      <c r="AY14" s="1097"/>
      <c r="AZ14" s="223"/>
      <c r="BA14" s="223"/>
      <c r="BB14" s="223"/>
      <c r="BC14" s="223"/>
      <c r="BD14" s="223"/>
      <c r="BE14" s="224"/>
      <c r="BF14" s="224"/>
      <c r="BG14" s="224"/>
      <c r="BH14" s="224"/>
      <c r="BI14" s="224"/>
      <c r="BJ14" s="224"/>
      <c r="BK14" s="224"/>
      <c r="BL14" s="224"/>
      <c r="BM14" s="224"/>
      <c r="BN14" s="224"/>
      <c r="BO14" s="224"/>
      <c r="BP14" s="224"/>
      <c r="BQ14" s="229">
        <v>8</v>
      </c>
      <c r="BR14" s="230"/>
      <c r="BS14" s="1006"/>
      <c r="BT14" s="1007"/>
      <c r="BU14" s="1007"/>
      <c r="BV14" s="1007"/>
      <c r="BW14" s="1007"/>
      <c r="BX14" s="1007"/>
      <c r="BY14" s="1007"/>
      <c r="BZ14" s="1007"/>
      <c r="CA14" s="1007"/>
      <c r="CB14" s="1007"/>
      <c r="CC14" s="1007"/>
      <c r="CD14" s="1007"/>
      <c r="CE14" s="1007"/>
      <c r="CF14" s="1007"/>
      <c r="CG14" s="1028"/>
      <c r="CH14" s="1003"/>
      <c r="CI14" s="1004"/>
      <c r="CJ14" s="1004"/>
      <c r="CK14" s="1004"/>
      <c r="CL14" s="1005"/>
      <c r="CM14" s="1003"/>
      <c r="CN14" s="1004"/>
      <c r="CO14" s="1004"/>
      <c r="CP14" s="1004"/>
      <c r="CQ14" s="1005"/>
      <c r="CR14" s="1003"/>
      <c r="CS14" s="1004"/>
      <c r="CT14" s="1004"/>
      <c r="CU14" s="1004"/>
      <c r="CV14" s="1005"/>
      <c r="CW14" s="1003"/>
      <c r="CX14" s="1004"/>
      <c r="CY14" s="1004"/>
      <c r="CZ14" s="1004"/>
      <c r="DA14" s="1005"/>
      <c r="DB14" s="1003"/>
      <c r="DC14" s="1004"/>
      <c r="DD14" s="1004"/>
      <c r="DE14" s="1004"/>
      <c r="DF14" s="1005"/>
      <c r="DG14" s="1003"/>
      <c r="DH14" s="1004"/>
      <c r="DI14" s="1004"/>
      <c r="DJ14" s="1004"/>
      <c r="DK14" s="1005"/>
      <c r="DL14" s="1003"/>
      <c r="DM14" s="1004"/>
      <c r="DN14" s="1004"/>
      <c r="DO14" s="1004"/>
      <c r="DP14" s="1005"/>
      <c r="DQ14" s="1003"/>
      <c r="DR14" s="1004"/>
      <c r="DS14" s="1004"/>
      <c r="DT14" s="1004"/>
      <c r="DU14" s="1005"/>
      <c r="DV14" s="1006"/>
      <c r="DW14" s="1007"/>
      <c r="DX14" s="1007"/>
      <c r="DY14" s="1007"/>
      <c r="DZ14" s="1008"/>
      <c r="EA14" s="225"/>
    </row>
    <row r="15" spans="1:131" s="226" customFormat="1" ht="26.25" customHeight="1" x14ac:dyDescent="0.15">
      <c r="A15" s="229">
        <v>9</v>
      </c>
      <c r="B15" s="1044"/>
      <c r="C15" s="1045"/>
      <c r="D15" s="1045"/>
      <c r="E15" s="1045"/>
      <c r="F15" s="1045"/>
      <c r="G15" s="1045"/>
      <c r="H15" s="1045"/>
      <c r="I15" s="1045"/>
      <c r="J15" s="1045"/>
      <c r="K15" s="1045"/>
      <c r="L15" s="1045"/>
      <c r="M15" s="1045"/>
      <c r="N15" s="1045"/>
      <c r="O15" s="1045"/>
      <c r="P15" s="1046"/>
      <c r="Q15" s="1052"/>
      <c r="R15" s="1053"/>
      <c r="S15" s="1053"/>
      <c r="T15" s="1053"/>
      <c r="U15" s="1053"/>
      <c r="V15" s="1053"/>
      <c r="W15" s="1053"/>
      <c r="X15" s="1053"/>
      <c r="Y15" s="1053"/>
      <c r="Z15" s="1053"/>
      <c r="AA15" s="1053"/>
      <c r="AB15" s="1053"/>
      <c r="AC15" s="1053"/>
      <c r="AD15" s="1053"/>
      <c r="AE15" s="1054"/>
      <c r="AF15" s="1049"/>
      <c r="AG15" s="1050"/>
      <c r="AH15" s="1050"/>
      <c r="AI15" s="1050"/>
      <c r="AJ15" s="1051"/>
      <c r="AK15" s="1094"/>
      <c r="AL15" s="1095"/>
      <c r="AM15" s="1095"/>
      <c r="AN15" s="1095"/>
      <c r="AO15" s="1095"/>
      <c r="AP15" s="1095"/>
      <c r="AQ15" s="1095"/>
      <c r="AR15" s="1095"/>
      <c r="AS15" s="1095"/>
      <c r="AT15" s="1095"/>
      <c r="AU15" s="1096"/>
      <c r="AV15" s="1096"/>
      <c r="AW15" s="1096"/>
      <c r="AX15" s="1096"/>
      <c r="AY15" s="1097"/>
      <c r="AZ15" s="223"/>
      <c r="BA15" s="223"/>
      <c r="BB15" s="223"/>
      <c r="BC15" s="223"/>
      <c r="BD15" s="223"/>
      <c r="BE15" s="224"/>
      <c r="BF15" s="224"/>
      <c r="BG15" s="224"/>
      <c r="BH15" s="224"/>
      <c r="BI15" s="224"/>
      <c r="BJ15" s="224"/>
      <c r="BK15" s="224"/>
      <c r="BL15" s="224"/>
      <c r="BM15" s="224"/>
      <c r="BN15" s="224"/>
      <c r="BO15" s="224"/>
      <c r="BP15" s="224"/>
      <c r="BQ15" s="229">
        <v>9</v>
      </c>
      <c r="BR15" s="230"/>
      <c r="BS15" s="1006"/>
      <c r="BT15" s="1007"/>
      <c r="BU15" s="1007"/>
      <c r="BV15" s="1007"/>
      <c r="BW15" s="1007"/>
      <c r="BX15" s="1007"/>
      <c r="BY15" s="1007"/>
      <c r="BZ15" s="1007"/>
      <c r="CA15" s="1007"/>
      <c r="CB15" s="1007"/>
      <c r="CC15" s="1007"/>
      <c r="CD15" s="1007"/>
      <c r="CE15" s="1007"/>
      <c r="CF15" s="1007"/>
      <c r="CG15" s="1028"/>
      <c r="CH15" s="1003"/>
      <c r="CI15" s="1004"/>
      <c r="CJ15" s="1004"/>
      <c r="CK15" s="1004"/>
      <c r="CL15" s="1005"/>
      <c r="CM15" s="1003"/>
      <c r="CN15" s="1004"/>
      <c r="CO15" s="1004"/>
      <c r="CP15" s="1004"/>
      <c r="CQ15" s="1005"/>
      <c r="CR15" s="1003"/>
      <c r="CS15" s="1004"/>
      <c r="CT15" s="1004"/>
      <c r="CU15" s="1004"/>
      <c r="CV15" s="1005"/>
      <c r="CW15" s="1003"/>
      <c r="CX15" s="1004"/>
      <c r="CY15" s="1004"/>
      <c r="CZ15" s="1004"/>
      <c r="DA15" s="1005"/>
      <c r="DB15" s="1003"/>
      <c r="DC15" s="1004"/>
      <c r="DD15" s="1004"/>
      <c r="DE15" s="1004"/>
      <c r="DF15" s="1005"/>
      <c r="DG15" s="1003"/>
      <c r="DH15" s="1004"/>
      <c r="DI15" s="1004"/>
      <c r="DJ15" s="1004"/>
      <c r="DK15" s="1005"/>
      <c r="DL15" s="1003"/>
      <c r="DM15" s="1004"/>
      <c r="DN15" s="1004"/>
      <c r="DO15" s="1004"/>
      <c r="DP15" s="1005"/>
      <c r="DQ15" s="1003"/>
      <c r="DR15" s="1004"/>
      <c r="DS15" s="1004"/>
      <c r="DT15" s="1004"/>
      <c r="DU15" s="1005"/>
      <c r="DV15" s="1006"/>
      <c r="DW15" s="1007"/>
      <c r="DX15" s="1007"/>
      <c r="DY15" s="1007"/>
      <c r="DZ15" s="1008"/>
      <c r="EA15" s="225"/>
    </row>
    <row r="16" spans="1:131" s="226" customFormat="1" ht="26.25" customHeight="1" x14ac:dyDescent="0.15">
      <c r="A16" s="229">
        <v>10</v>
      </c>
      <c r="B16" s="1044"/>
      <c r="C16" s="1045"/>
      <c r="D16" s="1045"/>
      <c r="E16" s="1045"/>
      <c r="F16" s="1045"/>
      <c r="G16" s="1045"/>
      <c r="H16" s="1045"/>
      <c r="I16" s="1045"/>
      <c r="J16" s="1045"/>
      <c r="K16" s="1045"/>
      <c r="L16" s="1045"/>
      <c r="M16" s="1045"/>
      <c r="N16" s="1045"/>
      <c r="O16" s="1045"/>
      <c r="P16" s="1046"/>
      <c r="Q16" s="1052"/>
      <c r="R16" s="1053"/>
      <c r="S16" s="1053"/>
      <c r="T16" s="1053"/>
      <c r="U16" s="1053"/>
      <c r="V16" s="1053"/>
      <c r="W16" s="1053"/>
      <c r="X16" s="1053"/>
      <c r="Y16" s="1053"/>
      <c r="Z16" s="1053"/>
      <c r="AA16" s="1053"/>
      <c r="AB16" s="1053"/>
      <c r="AC16" s="1053"/>
      <c r="AD16" s="1053"/>
      <c r="AE16" s="1054"/>
      <c r="AF16" s="1049"/>
      <c r="AG16" s="1050"/>
      <c r="AH16" s="1050"/>
      <c r="AI16" s="1050"/>
      <c r="AJ16" s="1051"/>
      <c r="AK16" s="1094"/>
      <c r="AL16" s="1095"/>
      <c r="AM16" s="1095"/>
      <c r="AN16" s="1095"/>
      <c r="AO16" s="1095"/>
      <c r="AP16" s="1095"/>
      <c r="AQ16" s="1095"/>
      <c r="AR16" s="1095"/>
      <c r="AS16" s="1095"/>
      <c r="AT16" s="1095"/>
      <c r="AU16" s="1096"/>
      <c r="AV16" s="1096"/>
      <c r="AW16" s="1096"/>
      <c r="AX16" s="1096"/>
      <c r="AY16" s="1097"/>
      <c r="AZ16" s="223"/>
      <c r="BA16" s="223"/>
      <c r="BB16" s="223"/>
      <c r="BC16" s="223"/>
      <c r="BD16" s="223"/>
      <c r="BE16" s="224"/>
      <c r="BF16" s="224"/>
      <c r="BG16" s="224"/>
      <c r="BH16" s="224"/>
      <c r="BI16" s="224"/>
      <c r="BJ16" s="224"/>
      <c r="BK16" s="224"/>
      <c r="BL16" s="224"/>
      <c r="BM16" s="224"/>
      <c r="BN16" s="224"/>
      <c r="BO16" s="224"/>
      <c r="BP16" s="224"/>
      <c r="BQ16" s="229">
        <v>10</v>
      </c>
      <c r="BR16" s="230"/>
      <c r="BS16" s="1006"/>
      <c r="BT16" s="1007"/>
      <c r="BU16" s="1007"/>
      <c r="BV16" s="1007"/>
      <c r="BW16" s="1007"/>
      <c r="BX16" s="1007"/>
      <c r="BY16" s="1007"/>
      <c r="BZ16" s="1007"/>
      <c r="CA16" s="1007"/>
      <c r="CB16" s="1007"/>
      <c r="CC16" s="1007"/>
      <c r="CD16" s="1007"/>
      <c r="CE16" s="1007"/>
      <c r="CF16" s="1007"/>
      <c r="CG16" s="1028"/>
      <c r="CH16" s="1003"/>
      <c r="CI16" s="1004"/>
      <c r="CJ16" s="1004"/>
      <c r="CK16" s="1004"/>
      <c r="CL16" s="1005"/>
      <c r="CM16" s="1003"/>
      <c r="CN16" s="1004"/>
      <c r="CO16" s="1004"/>
      <c r="CP16" s="1004"/>
      <c r="CQ16" s="1005"/>
      <c r="CR16" s="1003"/>
      <c r="CS16" s="1004"/>
      <c r="CT16" s="1004"/>
      <c r="CU16" s="1004"/>
      <c r="CV16" s="1005"/>
      <c r="CW16" s="1003"/>
      <c r="CX16" s="1004"/>
      <c r="CY16" s="1004"/>
      <c r="CZ16" s="1004"/>
      <c r="DA16" s="1005"/>
      <c r="DB16" s="1003"/>
      <c r="DC16" s="1004"/>
      <c r="DD16" s="1004"/>
      <c r="DE16" s="1004"/>
      <c r="DF16" s="1005"/>
      <c r="DG16" s="1003"/>
      <c r="DH16" s="1004"/>
      <c r="DI16" s="1004"/>
      <c r="DJ16" s="1004"/>
      <c r="DK16" s="1005"/>
      <c r="DL16" s="1003"/>
      <c r="DM16" s="1004"/>
      <c r="DN16" s="1004"/>
      <c r="DO16" s="1004"/>
      <c r="DP16" s="1005"/>
      <c r="DQ16" s="1003"/>
      <c r="DR16" s="1004"/>
      <c r="DS16" s="1004"/>
      <c r="DT16" s="1004"/>
      <c r="DU16" s="1005"/>
      <c r="DV16" s="1006"/>
      <c r="DW16" s="1007"/>
      <c r="DX16" s="1007"/>
      <c r="DY16" s="1007"/>
      <c r="DZ16" s="1008"/>
      <c r="EA16" s="225"/>
    </row>
    <row r="17" spans="1:131" s="226" customFormat="1" ht="26.25" customHeight="1" x14ac:dyDescent="0.15">
      <c r="A17" s="229">
        <v>11</v>
      </c>
      <c r="B17" s="1044"/>
      <c r="C17" s="1045"/>
      <c r="D17" s="1045"/>
      <c r="E17" s="1045"/>
      <c r="F17" s="1045"/>
      <c r="G17" s="1045"/>
      <c r="H17" s="1045"/>
      <c r="I17" s="1045"/>
      <c r="J17" s="1045"/>
      <c r="K17" s="1045"/>
      <c r="L17" s="1045"/>
      <c r="M17" s="1045"/>
      <c r="N17" s="1045"/>
      <c r="O17" s="1045"/>
      <c r="P17" s="1046"/>
      <c r="Q17" s="1052"/>
      <c r="R17" s="1053"/>
      <c r="S17" s="1053"/>
      <c r="T17" s="1053"/>
      <c r="U17" s="1053"/>
      <c r="V17" s="1053"/>
      <c r="W17" s="1053"/>
      <c r="X17" s="1053"/>
      <c r="Y17" s="1053"/>
      <c r="Z17" s="1053"/>
      <c r="AA17" s="1053"/>
      <c r="AB17" s="1053"/>
      <c r="AC17" s="1053"/>
      <c r="AD17" s="1053"/>
      <c r="AE17" s="1054"/>
      <c r="AF17" s="1049"/>
      <c r="AG17" s="1050"/>
      <c r="AH17" s="1050"/>
      <c r="AI17" s="1050"/>
      <c r="AJ17" s="1051"/>
      <c r="AK17" s="1094"/>
      <c r="AL17" s="1095"/>
      <c r="AM17" s="1095"/>
      <c r="AN17" s="1095"/>
      <c r="AO17" s="1095"/>
      <c r="AP17" s="1095"/>
      <c r="AQ17" s="1095"/>
      <c r="AR17" s="1095"/>
      <c r="AS17" s="1095"/>
      <c r="AT17" s="1095"/>
      <c r="AU17" s="1096"/>
      <c r="AV17" s="1096"/>
      <c r="AW17" s="1096"/>
      <c r="AX17" s="1096"/>
      <c r="AY17" s="1097"/>
      <c r="AZ17" s="223"/>
      <c r="BA17" s="223"/>
      <c r="BB17" s="223"/>
      <c r="BC17" s="223"/>
      <c r="BD17" s="223"/>
      <c r="BE17" s="224"/>
      <c r="BF17" s="224"/>
      <c r="BG17" s="224"/>
      <c r="BH17" s="224"/>
      <c r="BI17" s="224"/>
      <c r="BJ17" s="224"/>
      <c r="BK17" s="224"/>
      <c r="BL17" s="224"/>
      <c r="BM17" s="224"/>
      <c r="BN17" s="224"/>
      <c r="BO17" s="224"/>
      <c r="BP17" s="224"/>
      <c r="BQ17" s="229">
        <v>11</v>
      </c>
      <c r="BR17" s="230"/>
      <c r="BS17" s="1006"/>
      <c r="BT17" s="1007"/>
      <c r="BU17" s="1007"/>
      <c r="BV17" s="1007"/>
      <c r="BW17" s="1007"/>
      <c r="BX17" s="1007"/>
      <c r="BY17" s="1007"/>
      <c r="BZ17" s="1007"/>
      <c r="CA17" s="1007"/>
      <c r="CB17" s="1007"/>
      <c r="CC17" s="1007"/>
      <c r="CD17" s="1007"/>
      <c r="CE17" s="1007"/>
      <c r="CF17" s="1007"/>
      <c r="CG17" s="1028"/>
      <c r="CH17" s="1003"/>
      <c r="CI17" s="1004"/>
      <c r="CJ17" s="1004"/>
      <c r="CK17" s="1004"/>
      <c r="CL17" s="1005"/>
      <c r="CM17" s="1003"/>
      <c r="CN17" s="1004"/>
      <c r="CO17" s="1004"/>
      <c r="CP17" s="1004"/>
      <c r="CQ17" s="1005"/>
      <c r="CR17" s="1003"/>
      <c r="CS17" s="1004"/>
      <c r="CT17" s="1004"/>
      <c r="CU17" s="1004"/>
      <c r="CV17" s="1005"/>
      <c r="CW17" s="1003"/>
      <c r="CX17" s="1004"/>
      <c r="CY17" s="1004"/>
      <c r="CZ17" s="1004"/>
      <c r="DA17" s="1005"/>
      <c r="DB17" s="1003"/>
      <c r="DC17" s="1004"/>
      <c r="DD17" s="1004"/>
      <c r="DE17" s="1004"/>
      <c r="DF17" s="1005"/>
      <c r="DG17" s="1003"/>
      <c r="DH17" s="1004"/>
      <c r="DI17" s="1004"/>
      <c r="DJ17" s="1004"/>
      <c r="DK17" s="1005"/>
      <c r="DL17" s="1003"/>
      <c r="DM17" s="1004"/>
      <c r="DN17" s="1004"/>
      <c r="DO17" s="1004"/>
      <c r="DP17" s="1005"/>
      <c r="DQ17" s="1003"/>
      <c r="DR17" s="1004"/>
      <c r="DS17" s="1004"/>
      <c r="DT17" s="1004"/>
      <c r="DU17" s="1005"/>
      <c r="DV17" s="1006"/>
      <c r="DW17" s="1007"/>
      <c r="DX17" s="1007"/>
      <c r="DY17" s="1007"/>
      <c r="DZ17" s="1008"/>
      <c r="EA17" s="225"/>
    </row>
    <row r="18" spans="1:131" s="226" customFormat="1" ht="26.25" customHeight="1" x14ac:dyDescent="0.15">
      <c r="A18" s="229">
        <v>12</v>
      </c>
      <c r="B18" s="1044"/>
      <c r="C18" s="1045"/>
      <c r="D18" s="1045"/>
      <c r="E18" s="1045"/>
      <c r="F18" s="1045"/>
      <c r="G18" s="1045"/>
      <c r="H18" s="1045"/>
      <c r="I18" s="1045"/>
      <c r="J18" s="1045"/>
      <c r="K18" s="1045"/>
      <c r="L18" s="1045"/>
      <c r="M18" s="1045"/>
      <c r="N18" s="1045"/>
      <c r="O18" s="1045"/>
      <c r="P18" s="1046"/>
      <c r="Q18" s="1052"/>
      <c r="R18" s="1053"/>
      <c r="S18" s="1053"/>
      <c r="T18" s="1053"/>
      <c r="U18" s="1053"/>
      <c r="V18" s="1053"/>
      <c r="W18" s="1053"/>
      <c r="X18" s="1053"/>
      <c r="Y18" s="1053"/>
      <c r="Z18" s="1053"/>
      <c r="AA18" s="1053"/>
      <c r="AB18" s="1053"/>
      <c r="AC18" s="1053"/>
      <c r="AD18" s="1053"/>
      <c r="AE18" s="1054"/>
      <c r="AF18" s="1049"/>
      <c r="AG18" s="1050"/>
      <c r="AH18" s="1050"/>
      <c r="AI18" s="1050"/>
      <c r="AJ18" s="1051"/>
      <c r="AK18" s="1094"/>
      <c r="AL18" s="1095"/>
      <c r="AM18" s="1095"/>
      <c r="AN18" s="1095"/>
      <c r="AO18" s="1095"/>
      <c r="AP18" s="1095"/>
      <c r="AQ18" s="1095"/>
      <c r="AR18" s="1095"/>
      <c r="AS18" s="1095"/>
      <c r="AT18" s="1095"/>
      <c r="AU18" s="1096"/>
      <c r="AV18" s="1096"/>
      <c r="AW18" s="1096"/>
      <c r="AX18" s="1096"/>
      <c r="AY18" s="1097"/>
      <c r="AZ18" s="223"/>
      <c r="BA18" s="223"/>
      <c r="BB18" s="223"/>
      <c r="BC18" s="223"/>
      <c r="BD18" s="223"/>
      <c r="BE18" s="224"/>
      <c r="BF18" s="224"/>
      <c r="BG18" s="224"/>
      <c r="BH18" s="224"/>
      <c r="BI18" s="224"/>
      <c r="BJ18" s="224"/>
      <c r="BK18" s="224"/>
      <c r="BL18" s="224"/>
      <c r="BM18" s="224"/>
      <c r="BN18" s="224"/>
      <c r="BO18" s="224"/>
      <c r="BP18" s="224"/>
      <c r="BQ18" s="229">
        <v>12</v>
      </c>
      <c r="BR18" s="230"/>
      <c r="BS18" s="1006"/>
      <c r="BT18" s="1007"/>
      <c r="BU18" s="1007"/>
      <c r="BV18" s="1007"/>
      <c r="BW18" s="1007"/>
      <c r="BX18" s="1007"/>
      <c r="BY18" s="1007"/>
      <c r="BZ18" s="1007"/>
      <c r="CA18" s="1007"/>
      <c r="CB18" s="1007"/>
      <c r="CC18" s="1007"/>
      <c r="CD18" s="1007"/>
      <c r="CE18" s="1007"/>
      <c r="CF18" s="1007"/>
      <c r="CG18" s="1028"/>
      <c r="CH18" s="1003"/>
      <c r="CI18" s="1004"/>
      <c r="CJ18" s="1004"/>
      <c r="CK18" s="1004"/>
      <c r="CL18" s="1005"/>
      <c r="CM18" s="1003"/>
      <c r="CN18" s="1004"/>
      <c r="CO18" s="1004"/>
      <c r="CP18" s="1004"/>
      <c r="CQ18" s="1005"/>
      <c r="CR18" s="1003"/>
      <c r="CS18" s="1004"/>
      <c r="CT18" s="1004"/>
      <c r="CU18" s="1004"/>
      <c r="CV18" s="1005"/>
      <c r="CW18" s="1003"/>
      <c r="CX18" s="1004"/>
      <c r="CY18" s="1004"/>
      <c r="CZ18" s="1004"/>
      <c r="DA18" s="1005"/>
      <c r="DB18" s="1003"/>
      <c r="DC18" s="1004"/>
      <c r="DD18" s="1004"/>
      <c r="DE18" s="1004"/>
      <c r="DF18" s="1005"/>
      <c r="DG18" s="1003"/>
      <c r="DH18" s="1004"/>
      <c r="DI18" s="1004"/>
      <c r="DJ18" s="1004"/>
      <c r="DK18" s="1005"/>
      <c r="DL18" s="1003"/>
      <c r="DM18" s="1004"/>
      <c r="DN18" s="1004"/>
      <c r="DO18" s="1004"/>
      <c r="DP18" s="1005"/>
      <c r="DQ18" s="1003"/>
      <c r="DR18" s="1004"/>
      <c r="DS18" s="1004"/>
      <c r="DT18" s="1004"/>
      <c r="DU18" s="1005"/>
      <c r="DV18" s="1006"/>
      <c r="DW18" s="1007"/>
      <c r="DX18" s="1007"/>
      <c r="DY18" s="1007"/>
      <c r="DZ18" s="1008"/>
      <c r="EA18" s="225"/>
    </row>
    <row r="19" spans="1:131" s="226" customFormat="1" ht="26.25" customHeight="1" x14ac:dyDescent="0.15">
      <c r="A19" s="229">
        <v>13</v>
      </c>
      <c r="B19" s="1044"/>
      <c r="C19" s="1045"/>
      <c r="D19" s="1045"/>
      <c r="E19" s="1045"/>
      <c r="F19" s="1045"/>
      <c r="G19" s="1045"/>
      <c r="H19" s="1045"/>
      <c r="I19" s="1045"/>
      <c r="J19" s="1045"/>
      <c r="K19" s="1045"/>
      <c r="L19" s="1045"/>
      <c r="M19" s="1045"/>
      <c r="N19" s="1045"/>
      <c r="O19" s="1045"/>
      <c r="P19" s="1046"/>
      <c r="Q19" s="1052"/>
      <c r="R19" s="1053"/>
      <c r="S19" s="1053"/>
      <c r="T19" s="1053"/>
      <c r="U19" s="1053"/>
      <c r="V19" s="1053"/>
      <c r="W19" s="1053"/>
      <c r="X19" s="1053"/>
      <c r="Y19" s="1053"/>
      <c r="Z19" s="1053"/>
      <c r="AA19" s="1053"/>
      <c r="AB19" s="1053"/>
      <c r="AC19" s="1053"/>
      <c r="AD19" s="1053"/>
      <c r="AE19" s="1054"/>
      <c r="AF19" s="1049"/>
      <c r="AG19" s="1050"/>
      <c r="AH19" s="1050"/>
      <c r="AI19" s="1050"/>
      <c r="AJ19" s="1051"/>
      <c r="AK19" s="1094"/>
      <c r="AL19" s="1095"/>
      <c r="AM19" s="1095"/>
      <c r="AN19" s="1095"/>
      <c r="AO19" s="1095"/>
      <c r="AP19" s="1095"/>
      <c r="AQ19" s="1095"/>
      <c r="AR19" s="1095"/>
      <c r="AS19" s="1095"/>
      <c r="AT19" s="1095"/>
      <c r="AU19" s="1096"/>
      <c r="AV19" s="1096"/>
      <c r="AW19" s="1096"/>
      <c r="AX19" s="1096"/>
      <c r="AY19" s="1097"/>
      <c r="AZ19" s="223"/>
      <c r="BA19" s="223"/>
      <c r="BB19" s="223"/>
      <c r="BC19" s="223"/>
      <c r="BD19" s="223"/>
      <c r="BE19" s="224"/>
      <c r="BF19" s="224"/>
      <c r="BG19" s="224"/>
      <c r="BH19" s="224"/>
      <c r="BI19" s="224"/>
      <c r="BJ19" s="224"/>
      <c r="BK19" s="224"/>
      <c r="BL19" s="224"/>
      <c r="BM19" s="224"/>
      <c r="BN19" s="224"/>
      <c r="BO19" s="224"/>
      <c r="BP19" s="224"/>
      <c r="BQ19" s="229">
        <v>13</v>
      </c>
      <c r="BR19" s="230"/>
      <c r="BS19" s="1006"/>
      <c r="BT19" s="1007"/>
      <c r="BU19" s="1007"/>
      <c r="BV19" s="1007"/>
      <c r="BW19" s="1007"/>
      <c r="BX19" s="1007"/>
      <c r="BY19" s="1007"/>
      <c r="BZ19" s="1007"/>
      <c r="CA19" s="1007"/>
      <c r="CB19" s="1007"/>
      <c r="CC19" s="1007"/>
      <c r="CD19" s="1007"/>
      <c r="CE19" s="1007"/>
      <c r="CF19" s="1007"/>
      <c r="CG19" s="1028"/>
      <c r="CH19" s="1003"/>
      <c r="CI19" s="1004"/>
      <c r="CJ19" s="1004"/>
      <c r="CK19" s="1004"/>
      <c r="CL19" s="1005"/>
      <c r="CM19" s="1003"/>
      <c r="CN19" s="1004"/>
      <c r="CO19" s="1004"/>
      <c r="CP19" s="1004"/>
      <c r="CQ19" s="1005"/>
      <c r="CR19" s="1003"/>
      <c r="CS19" s="1004"/>
      <c r="CT19" s="1004"/>
      <c r="CU19" s="1004"/>
      <c r="CV19" s="1005"/>
      <c r="CW19" s="1003"/>
      <c r="CX19" s="1004"/>
      <c r="CY19" s="1004"/>
      <c r="CZ19" s="1004"/>
      <c r="DA19" s="1005"/>
      <c r="DB19" s="1003"/>
      <c r="DC19" s="1004"/>
      <c r="DD19" s="1004"/>
      <c r="DE19" s="1004"/>
      <c r="DF19" s="1005"/>
      <c r="DG19" s="1003"/>
      <c r="DH19" s="1004"/>
      <c r="DI19" s="1004"/>
      <c r="DJ19" s="1004"/>
      <c r="DK19" s="1005"/>
      <c r="DL19" s="1003"/>
      <c r="DM19" s="1004"/>
      <c r="DN19" s="1004"/>
      <c r="DO19" s="1004"/>
      <c r="DP19" s="1005"/>
      <c r="DQ19" s="1003"/>
      <c r="DR19" s="1004"/>
      <c r="DS19" s="1004"/>
      <c r="DT19" s="1004"/>
      <c r="DU19" s="1005"/>
      <c r="DV19" s="1006"/>
      <c r="DW19" s="1007"/>
      <c r="DX19" s="1007"/>
      <c r="DY19" s="1007"/>
      <c r="DZ19" s="1008"/>
      <c r="EA19" s="225"/>
    </row>
    <row r="20" spans="1:131" s="226" customFormat="1" ht="26.25" customHeight="1" x14ac:dyDescent="0.15">
      <c r="A20" s="229">
        <v>14</v>
      </c>
      <c r="B20" s="1044"/>
      <c r="C20" s="1045"/>
      <c r="D20" s="1045"/>
      <c r="E20" s="1045"/>
      <c r="F20" s="1045"/>
      <c r="G20" s="1045"/>
      <c r="H20" s="1045"/>
      <c r="I20" s="1045"/>
      <c r="J20" s="1045"/>
      <c r="K20" s="1045"/>
      <c r="L20" s="1045"/>
      <c r="M20" s="1045"/>
      <c r="N20" s="1045"/>
      <c r="O20" s="1045"/>
      <c r="P20" s="1046"/>
      <c r="Q20" s="1052"/>
      <c r="R20" s="1053"/>
      <c r="S20" s="1053"/>
      <c r="T20" s="1053"/>
      <c r="U20" s="1053"/>
      <c r="V20" s="1053"/>
      <c r="W20" s="1053"/>
      <c r="X20" s="1053"/>
      <c r="Y20" s="1053"/>
      <c r="Z20" s="1053"/>
      <c r="AA20" s="1053"/>
      <c r="AB20" s="1053"/>
      <c r="AC20" s="1053"/>
      <c r="AD20" s="1053"/>
      <c r="AE20" s="1054"/>
      <c r="AF20" s="1049"/>
      <c r="AG20" s="1050"/>
      <c r="AH20" s="1050"/>
      <c r="AI20" s="1050"/>
      <c r="AJ20" s="1051"/>
      <c r="AK20" s="1094"/>
      <c r="AL20" s="1095"/>
      <c r="AM20" s="1095"/>
      <c r="AN20" s="1095"/>
      <c r="AO20" s="1095"/>
      <c r="AP20" s="1095"/>
      <c r="AQ20" s="1095"/>
      <c r="AR20" s="1095"/>
      <c r="AS20" s="1095"/>
      <c r="AT20" s="1095"/>
      <c r="AU20" s="1096"/>
      <c r="AV20" s="1096"/>
      <c r="AW20" s="1096"/>
      <c r="AX20" s="1096"/>
      <c r="AY20" s="1097"/>
      <c r="AZ20" s="223"/>
      <c r="BA20" s="223"/>
      <c r="BB20" s="223"/>
      <c r="BC20" s="223"/>
      <c r="BD20" s="223"/>
      <c r="BE20" s="224"/>
      <c r="BF20" s="224"/>
      <c r="BG20" s="224"/>
      <c r="BH20" s="224"/>
      <c r="BI20" s="224"/>
      <c r="BJ20" s="224"/>
      <c r="BK20" s="224"/>
      <c r="BL20" s="224"/>
      <c r="BM20" s="224"/>
      <c r="BN20" s="224"/>
      <c r="BO20" s="224"/>
      <c r="BP20" s="224"/>
      <c r="BQ20" s="229">
        <v>14</v>
      </c>
      <c r="BR20" s="230"/>
      <c r="BS20" s="1006"/>
      <c r="BT20" s="1007"/>
      <c r="BU20" s="1007"/>
      <c r="BV20" s="1007"/>
      <c r="BW20" s="1007"/>
      <c r="BX20" s="1007"/>
      <c r="BY20" s="1007"/>
      <c r="BZ20" s="1007"/>
      <c r="CA20" s="1007"/>
      <c r="CB20" s="1007"/>
      <c r="CC20" s="1007"/>
      <c r="CD20" s="1007"/>
      <c r="CE20" s="1007"/>
      <c r="CF20" s="1007"/>
      <c r="CG20" s="1028"/>
      <c r="CH20" s="1003"/>
      <c r="CI20" s="1004"/>
      <c r="CJ20" s="1004"/>
      <c r="CK20" s="1004"/>
      <c r="CL20" s="1005"/>
      <c r="CM20" s="1003"/>
      <c r="CN20" s="1004"/>
      <c r="CO20" s="1004"/>
      <c r="CP20" s="1004"/>
      <c r="CQ20" s="1005"/>
      <c r="CR20" s="1003"/>
      <c r="CS20" s="1004"/>
      <c r="CT20" s="1004"/>
      <c r="CU20" s="1004"/>
      <c r="CV20" s="1005"/>
      <c r="CW20" s="1003"/>
      <c r="CX20" s="1004"/>
      <c r="CY20" s="1004"/>
      <c r="CZ20" s="1004"/>
      <c r="DA20" s="1005"/>
      <c r="DB20" s="1003"/>
      <c r="DC20" s="1004"/>
      <c r="DD20" s="1004"/>
      <c r="DE20" s="1004"/>
      <c r="DF20" s="1005"/>
      <c r="DG20" s="1003"/>
      <c r="DH20" s="1004"/>
      <c r="DI20" s="1004"/>
      <c r="DJ20" s="1004"/>
      <c r="DK20" s="1005"/>
      <c r="DL20" s="1003"/>
      <c r="DM20" s="1004"/>
      <c r="DN20" s="1004"/>
      <c r="DO20" s="1004"/>
      <c r="DP20" s="1005"/>
      <c r="DQ20" s="1003"/>
      <c r="DR20" s="1004"/>
      <c r="DS20" s="1004"/>
      <c r="DT20" s="1004"/>
      <c r="DU20" s="1005"/>
      <c r="DV20" s="1006"/>
      <c r="DW20" s="1007"/>
      <c r="DX20" s="1007"/>
      <c r="DY20" s="1007"/>
      <c r="DZ20" s="1008"/>
      <c r="EA20" s="225"/>
    </row>
    <row r="21" spans="1:131" s="226" customFormat="1" ht="26.25" customHeight="1" thickBot="1" x14ac:dyDescent="0.2">
      <c r="A21" s="229">
        <v>15</v>
      </c>
      <c r="B21" s="1044"/>
      <c r="C21" s="1045"/>
      <c r="D21" s="1045"/>
      <c r="E21" s="1045"/>
      <c r="F21" s="1045"/>
      <c r="G21" s="1045"/>
      <c r="H21" s="1045"/>
      <c r="I21" s="1045"/>
      <c r="J21" s="1045"/>
      <c r="K21" s="1045"/>
      <c r="L21" s="1045"/>
      <c r="M21" s="1045"/>
      <c r="N21" s="1045"/>
      <c r="O21" s="1045"/>
      <c r="P21" s="1046"/>
      <c r="Q21" s="1052"/>
      <c r="R21" s="1053"/>
      <c r="S21" s="1053"/>
      <c r="T21" s="1053"/>
      <c r="U21" s="1053"/>
      <c r="V21" s="1053"/>
      <c r="W21" s="1053"/>
      <c r="X21" s="1053"/>
      <c r="Y21" s="1053"/>
      <c r="Z21" s="1053"/>
      <c r="AA21" s="1053"/>
      <c r="AB21" s="1053"/>
      <c r="AC21" s="1053"/>
      <c r="AD21" s="1053"/>
      <c r="AE21" s="1054"/>
      <c r="AF21" s="1049"/>
      <c r="AG21" s="1050"/>
      <c r="AH21" s="1050"/>
      <c r="AI21" s="1050"/>
      <c r="AJ21" s="1051"/>
      <c r="AK21" s="1094"/>
      <c r="AL21" s="1095"/>
      <c r="AM21" s="1095"/>
      <c r="AN21" s="1095"/>
      <c r="AO21" s="1095"/>
      <c r="AP21" s="1095"/>
      <c r="AQ21" s="1095"/>
      <c r="AR21" s="1095"/>
      <c r="AS21" s="1095"/>
      <c r="AT21" s="1095"/>
      <c r="AU21" s="1096"/>
      <c r="AV21" s="1096"/>
      <c r="AW21" s="1096"/>
      <c r="AX21" s="1096"/>
      <c r="AY21" s="1097"/>
      <c r="AZ21" s="223"/>
      <c r="BA21" s="223"/>
      <c r="BB21" s="223"/>
      <c r="BC21" s="223"/>
      <c r="BD21" s="223"/>
      <c r="BE21" s="224"/>
      <c r="BF21" s="224"/>
      <c r="BG21" s="224"/>
      <c r="BH21" s="224"/>
      <c r="BI21" s="224"/>
      <c r="BJ21" s="224"/>
      <c r="BK21" s="224"/>
      <c r="BL21" s="224"/>
      <c r="BM21" s="224"/>
      <c r="BN21" s="224"/>
      <c r="BO21" s="224"/>
      <c r="BP21" s="224"/>
      <c r="BQ21" s="229">
        <v>15</v>
      </c>
      <c r="BR21" s="230"/>
      <c r="BS21" s="1006"/>
      <c r="BT21" s="1007"/>
      <c r="BU21" s="1007"/>
      <c r="BV21" s="1007"/>
      <c r="BW21" s="1007"/>
      <c r="BX21" s="1007"/>
      <c r="BY21" s="1007"/>
      <c r="BZ21" s="1007"/>
      <c r="CA21" s="1007"/>
      <c r="CB21" s="1007"/>
      <c r="CC21" s="1007"/>
      <c r="CD21" s="1007"/>
      <c r="CE21" s="1007"/>
      <c r="CF21" s="1007"/>
      <c r="CG21" s="1028"/>
      <c r="CH21" s="1003"/>
      <c r="CI21" s="1004"/>
      <c r="CJ21" s="1004"/>
      <c r="CK21" s="1004"/>
      <c r="CL21" s="1005"/>
      <c r="CM21" s="1003"/>
      <c r="CN21" s="1004"/>
      <c r="CO21" s="1004"/>
      <c r="CP21" s="1004"/>
      <c r="CQ21" s="1005"/>
      <c r="CR21" s="1003"/>
      <c r="CS21" s="1004"/>
      <c r="CT21" s="1004"/>
      <c r="CU21" s="1004"/>
      <c r="CV21" s="1005"/>
      <c r="CW21" s="1003"/>
      <c r="CX21" s="1004"/>
      <c r="CY21" s="1004"/>
      <c r="CZ21" s="1004"/>
      <c r="DA21" s="1005"/>
      <c r="DB21" s="1003"/>
      <c r="DC21" s="1004"/>
      <c r="DD21" s="1004"/>
      <c r="DE21" s="1004"/>
      <c r="DF21" s="1005"/>
      <c r="DG21" s="1003"/>
      <c r="DH21" s="1004"/>
      <c r="DI21" s="1004"/>
      <c r="DJ21" s="1004"/>
      <c r="DK21" s="1005"/>
      <c r="DL21" s="1003"/>
      <c r="DM21" s="1004"/>
      <c r="DN21" s="1004"/>
      <c r="DO21" s="1004"/>
      <c r="DP21" s="1005"/>
      <c r="DQ21" s="1003"/>
      <c r="DR21" s="1004"/>
      <c r="DS21" s="1004"/>
      <c r="DT21" s="1004"/>
      <c r="DU21" s="1005"/>
      <c r="DV21" s="1006"/>
      <c r="DW21" s="1007"/>
      <c r="DX21" s="1007"/>
      <c r="DY21" s="1007"/>
      <c r="DZ21" s="1008"/>
      <c r="EA21" s="225"/>
    </row>
    <row r="22" spans="1:131" s="226" customFormat="1" ht="26.25" customHeight="1" x14ac:dyDescent="0.15">
      <c r="A22" s="229">
        <v>16</v>
      </c>
      <c r="B22" s="1044"/>
      <c r="C22" s="1045"/>
      <c r="D22" s="1045"/>
      <c r="E22" s="1045"/>
      <c r="F22" s="1045"/>
      <c r="G22" s="1045"/>
      <c r="H22" s="1045"/>
      <c r="I22" s="1045"/>
      <c r="J22" s="1045"/>
      <c r="K22" s="1045"/>
      <c r="L22" s="1045"/>
      <c r="M22" s="1045"/>
      <c r="N22" s="1045"/>
      <c r="O22" s="1045"/>
      <c r="P22" s="1046"/>
      <c r="Q22" s="1087"/>
      <c r="R22" s="1088"/>
      <c r="S22" s="1088"/>
      <c r="T22" s="1088"/>
      <c r="U22" s="1088"/>
      <c r="V22" s="1088"/>
      <c r="W22" s="1088"/>
      <c r="X22" s="1088"/>
      <c r="Y22" s="1088"/>
      <c r="Z22" s="1088"/>
      <c r="AA22" s="1088"/>
      <c r="AB22" s="1088"/>
      <c r="AC22" s="1088"/>
      <c r="AD22" s="1088"/>
      <c r="AE22" s="1089"/>
      <c r="AF22" s="1049"/>
      <c r="AG22" s="1050"/>
      <c r="AH22" s="1050"/>
      <c r="AI22" s="1050"/>
      <c r="AJ22" s="1051"/>
      <c r="AK22" s="1090"/>
      <c r="AL22" s="1091"/>
      <c r="AM22" s="1091"/>
      <c r="AN22" s="1091"/>
      <c r="AO22" s="1091"/>
      <c r="AP22" s="1091"/>
      <c r="AQ22" s="1091"/>
      <c r="AR22" s="1091"/>
      <c r="AS22" s="1091"/>
      <c r="AT22" s="1091"/>
      <c r="AU22" s="1092"/>
      <c r="AV22" s="1092"/>
      <c r="AW22" s="1092"/>
      <c r="AX22" s="1092"/>
      <c r="AY22" s="1093"/>
      <c r="AZ22" s="1042" t="s">
        <v>396</v>
      </c>
      <c r="BA22" s="1042"/>
      <c r="BB22" s="1042"/>
      <c r="BC22" s="1042"/>
      <c r="BD22" s="1043"/>
      <c r="BE22" s="224"/>
      <c r="BF22" s="224"/>
      <c r="BG22" s="224"/>
      <c r="BH22" s="224"/>
      <c r="BI22" s="224"/>
      <c r="BJ22" s="224"/>
      <c r="BK22" s="224"/>
      <c r="BL22" s="224"/>
      <c r="BM22" s="224"/>
      <c r="BN22" s="224"/>
      <c r="BO22" s="224"/>
      <c r="BP22" s="224"/>
      <c r="BQ22" s="229">
        <v>16</v>
      </c>
      <c r="BR22" s="230"/>
      <c r="BS22" s="1006"/>
      <c r="BT22" s="1007"/>
      <c r="BU22" s="1007"/>
      <c r="BV22" s="1007"/>
      <c r="BW22" s="1007"/>
      <c r="BX22" s="1007"/>
      <c r="BY22" s="1007"/>
      <c r="BZ22" s="1007"/>
      <c r="CA22" s="1007"/>
      <c r="CB22" s="1007"/>
      <c r="CC22" s="1007"/>
      <c r="CD22" s="1007"/>
      <c r="CE22" s="1007"/>
      <c r="CF22" s="1007"/>
      <c r="CG22" s="1028"/>
      <c r="CH22" s="1003"/>
      <c r="CI22" s="1004"/>
      <c r="CJ22" s="1004"/>
      <c r="CK22" s="1004"/>
      <c r="CL22" s="1005"/>
      <c r="CM22" s="1003"/>
      <c r="CN22" s="1004"/>
      <c r="CO22" s="1004"/>
      <c r="CP22" s="1004"/>
      <c r="CQ22" s="1005"/>
      <c r="CR22" s="1003"/>
      <c r="CS22" s="1004"/>
      <c r="CT22" s="1004"/>
      <c r="CU22" s="1004"/>
      <c r="CV22" s="1005"/>
      <c r="CW22" s="1003"/>
      <c r="CX22" s="1004"/>
      <c r="CY22" s="1004"/>
      <c r="CZ22" s="1004"/>
      <c r="DA22" s="1005"/>
      <c r="DB22" s="1003"/>
      <c r="DC22" s="1004"/>
      <c r="DD22" s="1004"/>
      <c r="DE22" s="1004"/>
      <c r="DF22" s="1005"/>
      <c r="DG22" s="1003"/>
      <c r="DH22" s="1004"/>
      <c r="DI22" s="1004"/>
      <c r="DJ22" s="1004"/>
      <c r="DK22" s="1005"/>
      <c r="DL22" s="1003"/>
      <c r="DM22" s="1004"/>
      <c r="DN22" s="1004"/>
      <c r="DO22" s="1004"/>
      <c r="DP22" s="1005"/>
      <c r="DQ22" s="1003"/>
      <c r="DR22" s="1004"/>
      <c r="DS22" s="1004"/>
      <c r="DT22" s="1004"/>
      <c r="DU22" s="1005"/>
      <c r="DV22" s="1006"/>
      <c r="DW22" s="1007"/>
      <c r="DX22" s="1007"/>
      <c r="DY22" s="1007"/>
      <c r="DZ22" s="1008"/>
      <c r="EA22" s="225"/>
    </row>
    <row r="23" spans="1:131" s="226" customFormat="1" ht="26.25" customHeight="1" thickBot="1" x14ac:dyDescent="0.2">
      <c r="A23" s="231" t="s">
        <v>397</v>
      </c>
      <c r="B23" s="947" t="s">
        <v>398</v>
      </c>
      <c r="C23" s="948"/>
      <c r="D23" s="948"/>
      <c r="E23" s="948"/>
      <c r="F23" s="948"/>
      <c r="G23" s="948"/>
      <c r="H23" s="948"/>
      <c r="I23" s="948"/>
      <c r="J23" s="948"/>
      <c r="K23" s="948"/>
      <c r="L23" s="948"/>
      <c r="M23" s="948"/>
      <c r="N23" s="948"/>
      <c r="O23" s="948"/>
      <c r="P23" s="958"/>
      <c r="Q23" s="1081">
        <v>7414</v>
      </c>
      <c r="R23" s="1075"/>
      <c r="S23" s="1075"/>
      <c r="T23" s="1075"/>
      <c r="U23" s="1075"/>
      <c r="V23" s="1075">
        <v>6853</v>
      </c>
      <c r="W23" s="1075"/>
      <c r="X23" s="1075"/>
      <c r="Y23" s="1075"/>
      <c r="Z23" s="1075"/>
      <c r="AA23" s="1075">
        <v>561</v>
      </c>
      <c r="AB23" s="1075"/>
      <c r="AC23" s="1075"/>
      <c r="AD23" s="1075"/>
      <c r="AE23" s="1082"/>
      <c r="AF23" s="1083">
        <v>457</v>
      </c>
      <c r="AG23" s="1075"/>
      <c r="AH23" s="1075"/>
      <c r="AI23" s="1075"/>
      <c r="AJ23" s="1084"/>
      <c r="AK23" s="1085"/>
      <c r="AL23" s="1086"/>
      <c r="AM23" s="1086"/>
      <c r="AN23" s="1086"/>
      <c r="AO23" s="1086"/>
      <c r="AP23" s="1075">
        <v>6106</v>
      </c>
      <c r="AQ23" s="1075"/>
      <c r="AR23" s="1075"/>
      <c r="AS23" s="1075"/>
      <c r="AT23" s="1075"/>
      <c r="AU23" s="1076"/>
      <c r="AV23" s="1076"/>
      <c r="AW23" s="1076"/>
      <c r="AX23" s="1076"/>
      <c r="AY23" s="1077"/>
      <c r="AZ23" s="1078" t="s">
        <v>237</v>
      </c>
      <c r="BA23" s="1079"/>
      <c r="BB23" s="1079"/>
      <c r="BC23" s="1079"/>
      <c r="BD23" s="1080"/>
      <c r="BE23" s="224"/>
      <c r="BF23" s="224"/>
      <c r="BG23" s="224"/>
      <c r="BH23" s="224"/>
      <c r="BI23" s="224"/>
      <c r="BJ23" s="224"/>
      <c r="BK23" s="224"/>
      <c r="BL23" s="224"/>
      <c r="BM23" s="224"/>
      <c r="BN23" s="224"/>
      <c r="BO23" s="224"/>
      <c r="BP23" s="224"/>
      <c r="BQ23" s="229">
        <v>17</v>
      </c>
      <c r="BR23" s="230"/>
      <c r="BS23" s="1006"/>
      <c r="BT23" s="1007"/>
      <c r="BU23" s="1007"/>
      <c r="BV23" s="1007"/>
      <c r="BW23" s="1007"/>
      <c r="BX23" s="1007"/>
      <c r="BY23" s="1007"/>
      <c r="BZ23" s="1007"/>
      <c r="CA23" s="1007"/>
      <c r="CB23" s="1007"/>
      <c r="CC23" s="1007"/>
      <c r="CD23" s="1007"/>
      <c r="CE23" s="1007"/>
      <c r="CF23" s="1007"/>
      <c r="CG23" s="1028"/>
      <c r="CH23" s="1003"/>
      <c r="CI23" s="1004"/>
      <c r="CJ23" s="1004"/>
      <c r="CK23" s="1004"/>
      <c r="CL23" s="1005"/>
      <c r="CM23" s="1003"/>
      <c r="CN23" s="1004"/>
      <c r="CO23" s="1004"/>
      <c r="CP23" s="1004"/>
      <c r="CQ23" s="1005"/>
      <c r="CR23" s="1003"/>
      <c r="CS23" s="1004"/>
      <c r="CT23" s="1004"/>
      <c r="CU23" s="1004"/>
      <c r="CV23" s="1005"/>
      <c r="CW23" s="1003"/>
      <c r="CX23" s="1004"/>
      <c r="CY23" s="1004"/>
      <c r="CZ23" s="1004"/>
      <c r="DA23" s="1005"/>
      <c r="DB23" s="1003"/>
      <c r="DC23" s="1004"/>
      <c r="DD23" s="1004"/>
      <c r="DE23" s="1004"/>
      <c r="DF23" s="1005"/>
      <c r="DG23" s="1003"/>
      <c r="DH23" s="1004"/>
      <c r="DI23" s="1004"/>
      <c r="DJ23" s="1004"/>
      <c r="DK23" s="1005"/>
      <c r="DL23" s="1003"/>
      <c r="DM23" s="1004"/>
      <c r="DN23" s="1004"/>
      <c r="DO23" s="1004"/>
      <c r="DP23" s="1005"/>
      <c r="DQ23" s="1003"/>
      <c r="DR23" s="1004"/>
      <c r="DS23" s="1004"/>
      <c r="DT23" s="1004"/>
      <c r="DU23" s="1005"/>
      <c r="DV23" s="1006"/>
      <c r="DW23" s="1007"/>
      <c r="DX23" s="1007"/>
      <c r="DY23" s="1007"/>
      <c r="DZ23" s="1008"/>
      <c r="EA23" s="225"/>
    </row>
    <row r="24" spans="1:131" s="226" customFormat="1" ht="26.25" customHeight="1" x14ac:dyDescent="0.15">
      <c r="A24" s="1074" t="s">
        <v>399</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23"/>
      <c r="BA24" s="223"/>
      <c r="BB24" s="223"/>
      <c r="BC24" s="223"/>
      <c r="BD24" s="223"/>
      <c r="BE24" s="224"/>
      <c r="BF24" s="224"/>
      <c r="BG24" s="224"/>
      <c r="BH24" s="224"/>
      <c r="BI24" s="224"/>
      <c r="BJ24" s="224"/>
      <c r="BK24" s="224"/>
      <c r="BL24" s="224"/>
      <c r="BM24" s="224"/>
      <c r="BN24" s="224"/>
      <c r="BO24" s="224"/>
      <c r="BP24" s="224"/>
      <c r="BQ24" s="229">
        <v>18</v>
      </c>
      <c r="BR24" s="230"/>
      <c r="BS24" s="1006"/>
      <c r="BT24" s="1007"/>
      <c r="BU24" s="1007"/>
      <c r="BV24" s="1007"/>
      <c r="BW24" s="1007"/>
      <c r="BX24" s="1007"/>
      <c r="BY24" s="1007"/>
      <c r="BZ24" s="1007"/>
      <c r="CA24" s="1007"/>
      <c r="CB24" s="1007"/>
      <c r="CC24" s="1007"/>
      <c r="CD24" s="1007"/>
      <c r="CE24" s="1007"/>
      <c r="CF24" s="1007"/>
      <c r="CG24" s="1028"/>
      <c r="CH24" s="1003"/>
      <c r="CI24" s="1004"/>
      <c r="CJ24" s="1004"/>
      <c r="CK24" s="1004"/>
      <c r="CL24" s="1005"/>
      <c r="CM24" s="1003"/>
      <c r="CN24" s="1004"/>
      <c r="CO24" s="1004"/>
      <c r="CP24" s="1004"/>
      <c r="CQ24" s="1005"/>
      <c r="CR24" s="1003"/>
      <c r="CS24" s="1004"/>
      <c r="CT24" s="1004"/>
      <c r="CU24" s="1004"/>
      <c r="CV24" s="1005"/>
      <c r="CW24" s="1003"/>
      <c r="CX24" s="1004"/>
      <c r="CY24" s="1004"/>
      <c r="CZ24" s="1004"/>
      <c r="DA24" s="1005"/>
      <c r="DB24" s="1003"/>
      <c r="DC24" s="1004"/>
      <c r="DD24" s="1004"/>
      <c r="DE24" s="1004"/>
      <c r="DF24" s="1005"/>
      <c r="DG24" s="1003"/>
      <c r="DH24" s="1004"/>
      <c r="DI24" s="1004"/>
      <c r="DJ24" s="1004"/>
      <c r="DK24" s="1005"/>
      <c r="DL24" s="1003"/>
      <c r="DM24" s="1004"/>
      <c r="DN24" s="1004"/>
      <c r="DO24" s="1004"/>
      <c r="DP24" s="1005"/>
      <c r="DQ24" s="1003"/>
      <c r="DR24" s="1004"/>
      <c r="DS24" s="1004"/>
      <c r="DT24" s="1004"/>
      <c r="DU24" s="1005"/>
      <c r="DV24" s="1006"/>
      <c r="DW24" s="1007"/>
      <c r="DX24" s="1007"/>
      <c r="DY24" s="1007"/>
      <c r="DZ24" s="1008"/>
      <c r="EA24" s="225"/>
    </row>
    <row r="25" spans="1:131" ht="26.25" customHeight="1" thickBot="1" x14ac:dyDescent="0.2">
      <c r="A25" s="1073" t="s">
        <v>400</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23"/>
      <c r="BK25" s="223"/>
      <c r="BL25" s="223"/>
      <c r="BM25" s="223"/>
      <c r="BN25" s="223"/>
      <c r="BO25" s="232"/>
      <c r="BP25" s="232"/>
      <c r="BQ25" s="229">
        <v>19</v>
      </c>
      <c r="BR25" s="230"/>
      <c r="BS25" s="1006"/>
      <c r="BT25" s="1007"/>
      <c r="BU25" s="1007"/>
      <c r="BV25" s="1007"/>
      <c r="BW25" s="1007"/>
      <c r="BX25" s="1007"/>
      <c r="BY25" s="1007"/>
      <c r="BZ25" s="1007"/>
      <c r="CA25" s="1007"/>
      <c r="CB25" s="1007"/>
      <c r="CC25" s="1007"/>
      <c r="CD25" s="1007"/>
      <c r="CE25" s="1007"/>
      <c r="CF25" s="1007"/>
      <c r="CG25" s="1028"/>
      <c r="CH25" s="1003"/>
      <c r="CI25" s="1004"/>
      <c r="CJ25" s="1004"/>
      <c r="CK25" s="1004"/>
      <c r="CL25" s="1005"/>
      <c r="CM25" s="1003"/>
      <c r="CN25" s="1004"/>
      <c r="CO25" s="1004"/>
      <c r="CP25" s="1004"/>
      <c r="CQ25" s="1005"/>
      <c r="CR25" s="1003"/>
      <c r="CS25" s="1004"/>
      <c r="CT25" s="1004"/>
      <c r="CU25" s="1004"/>
      <c r="CV25" s="1005"/>
      <c r="CW25" s="1003"/>
      <c r="CX25" s="1004"/>
      <c r="CY25" s="1004"/>
      <c r="CZ25" s="1004"/>
      <c r="DA25" s="1005"/>
      <c r="DB25" s="1003"/>
      <c r="DC25" s="1004"/>
      <c r="DD25" s="1004"/>
      <c r="DE25" s="1004"/>
      <c r="DF25" s="1005"/>
      <c r="DG25" s="1003"/>
      <c r="DH25" s="1004"/>
      <c r="DI25" s="1004"/>
      <c r="DJ25" s="1004"/>
      <c r="DK25" s="1005"/>
      <c r="DL25" s="1003"/>
      <c r="DM25" s="1004"/>
      <c r="DN25" s="1004"/>
      <c r="DO25" s="1004"/>
      <c r="DP25" s="1005"/>
      <c r="DQ25" s="1003"/>
      <c r="DR25" s="1004"/>
      <c r="DS25" s="1004"/>
      <c r="DT25" s="1004"/>
      <c r="DU25" s="1005"/>
      <c r="DV25" s="1006"/>
      <c r="DW25" s="1007"/>
      <c r="DX25" s="1007"/>
      <c r="DY25" s="1007"/>
      <c r="DZ25" s="1008"/>
      <c r="EA25" s="221"/>
    </row>
    <row r="26" spans="1:131" ht="26.25" customHeight="1" x14ac:dyDescent="0.15">
      <c r="A26" s="1009" t="s">
        <v>377</v>
      </c>
      <c r="B26" s="1010"/>
      <c r="C26" s="1010"/>
      <c r="D26" s="1010"/>
      <c r="E26" s="1010"/>
      <c r="F26" s="1010"/>
      <c r="G26" s="1010"/>
      <c r="H26" s="1010"/>
      <c r="I26" s="1010"/>
      <c r="J26" s="1010"/>
      <c r="K26" s="1010"/>
      <c r="L26" s="1010"/>
      <c r="M26" s="1010"/>
      <c r="N26" s="1010"/>
      <c r="O26" s="1010"/>
      <c r="P26" s="1011"/>
      <c r="Q26" s="1015" t="s">
        <v>401</v>
      </c>
      <c r="R26" s="1016"/>
      <c r="S26" s="1016"/>
      <c r="T26" s="1016"/>
      <c r="U26" s="1017"/>
      <c r="V26" s="1015" t="s">
        <v>402</v>
      </c>
      <c r="W26" s="1016"/>
      <c r="X26" s="1016"/>
      <c r="Y26" s="1016"/>
      <c r="Z26" s="1017"/>
      <c r="AA26" s="1015" t="s">
        <v>403</v>
      </c>
      <c r="AB26" s="1016"/>
      <c r="AC26" s="1016"/>
      <c r="AD26" s="1016"/>
      <c r="AE26" s="1016"/>
      <c r="AF26" s="1069" t="s">
        <v>404</v>
      </c>
      <c r="AG26" s="1022"/>
      <c r="AH26" s="1022"/>
      <c r="AI26" s="1022"/>
      <c r="AJ26" s="1070"/>
      <c r="AK26" s="1016" t="s">
        <v>405</v>
      </c>
      <c r="AL26" s="1016"/>
      <c r="AM26" s="1016"/>
      <c r="AN26" s="1016"/>
      <c r="AO26" s="1017"/>
      <c r="AP26" s="1015" t="s">
        <v>406</v>
      </c>
      <c r="AQ26" s="1016"/>
      <c r="AR26" s="1016"/>
      <c r="AS26" s="1016"/>
      <c r="AT26" s="1017"/>
      <c r="AU26" s="1015" t="s">
        <v>407</v>
      </c>
      <c r="AV26" s="1016"/>
      <c r="AW26" s="1016"/>
      <c r="AX26" s="1016"/>
      <c r="AY26" s="1017"/>
      <c r="AZ26" s="1015" t="s">
        <v>408</v>
      </c>
      <c r="BA26" s="1016"/>
      <c r="BB26" s="1016"/>
      <c r="BC26" s="1016"/>
      <c r="BD26" s="1017"/>
      <c r="BE26" s="1015" t="s">
        <v>384</v>
      </c>
      <c r="BF26" s="1016"/>
      <c r="BG26" s="1016"/>
      <c r="BH26" s="1016"/>
      <c r="BI26" s="1029"/>
      <c r="BJ26" s="223"/>
      <c r="BK26" s="223"/>
      <c r="BL26" s="223"/>
      <c r="BM26" s="223"/>
      <c r="BN26" s="223"/>
      <c r="BO26" s="232"/>
      <c r="BP26" s="232"/>
      <c r="BQ26" s="229">
        <v>20</v>
      </c>
      <c r="BR26" s="230"/>
      <c r="BS26" s="1006"/>
      <c r="BT26" s="1007"/>
      <c r="BU26" s="1007"/>
      <c r="BV26" s="1007"/>
      <c r="BW26" s="1007"/>
      <c r="BX26" s="1007"/>
      <c r="BY26" s="1007"/>
      <c r="BZ26" s="1007"/>
      <c r="CA26" s="1007"/>
      <c r="CB26" s="1007"/>
      <c r="CC26" s="1007"/>
      <c r="CD26" s="1007"/>
      <c r="CE26" s="1007"/>
      <c r="CF26" s="1007"/>
      <c r="CG26" s="1028"/>
      <c r="CH26" s="1003"/>
      <c r="CI26" s="1004"/>
      <c r="CJ26" s="1004"/>
      <c r="CK26" s="1004"/>
      <c r="CL26" s="1005"/>
      <c r="CM26" s="1003"/>
      <c r="CN26" s="1004"/>
      <c r="CO26" s="1004"/>
      <c r="CP26" s="1004"/>
      <c r="CQ26" s="1005"/>
      <c r="CR26" s="1003"/>
      <c r="CS26" s="1004"/>
      <c r="CT26" s="1004"/>
      <c r="CU26" s="1004"/>
      <c r="CV26" s="1005"/>
      <c r="CW26" s="1003"/>
      <c r="CX26" s="1004"/>
      <c r="CY26" s="1004"/>
      <c r="CZ26" s="1004"/>
      <c r="DA26" s="1005"/>
      <c r="DB26" s="1003"/>
      <c r="DC26" s="1004"/>
      <c r="DD26" s="1004"/>
      <c r="DE26" s="1004"/>
      <c r="DF26" s="1005"/>
      <c r="DG26" s="1003"/>
      <c r="DH26" s="1004"/>
      <c r="DI26" s="1004"/>
      <c r="DJ26" s="1004"/>
      <c r="DK26" s="1005"/>
      <c r="DL26" s="1003"/>
      <c r="DM26" s="1004"/>
      <c r="DN26" s="1004"/>
      <c r="DO26" s="1004"/>
      <c r="DP26" s="1005"/>
      <c r="DQ26" s="1003"/>
      <c r="DR26" s="1004"/>
      <c r="DS26" s="1004"/>
      <c r="DT26" s="1004"/>
      <c r="DU26" s="1005"/>
      <c r="DV26" s="1006"/>
      <c r="DW26" s="1007"/>
      <c r="DX26" s="1007"/>
      <c r="DY26" s="1007"/>
      <c r="DZ26" s="1008"/>
      <c r="EA26" s="221"/>
    </row>
    <row r="27" spans="1:131" ht="26.25" customHeight="1" thickBot="1" x14ac:dyDescent="0.2">
      <c r="A27" s="1012"/>
      <c r="B27" s="1013"/>
      <c r="C27" s="1013"/>
      <c r="D27" s="1013"/>
      <c r="E27" s="1013"/>
      <c r="F27" s="1013"/>
      <c r="G27" s="1013"/>
      <c r="H27" s="1013"/>
      <c r="I27" s="1013"/>
      <c r="J27" s="1013"/>
      <c r="K27" s="1013"/>
      <c r="L27" s="1013"/>
      <c r="M27" s="1013"/>
      <c r="N27" s="1013"/>
      <c r="O27" s="1013"/>
      <c r="P27" s="1014"/>
      <c r="Q27" s="1018"/>
      <c r="R27" s="1019"/>
      <c r="S27" s="1019"/>
      <c r="T27" s="1019"/>
      <c r="U27" s="1020"/>
      <c r="V27" s="1018"/>
      <c r="W27" s="1019"/>
      <c r="X27" s="1019"/>
      <c r="Y27" s="1019"/>
      <c r="Z27" s="1020"/>
      <c r="AA27" s="1018"/>
      <c r="AB27" s="1019"/>
      <c r="AC27" s="1019"/>
      <c r="AD27" s="1019"/>
      <c r="AE27" s="1019"/>
      <c r="AF27" s="1071"/>
      <c r="AG27" s="1025"/>
      <c r="AH27" s="1025"/>
      <c r="AI27" s="1025"/>
      <c r="AJ27" s="1072"/>
      <c r="AK27" s="1019"/>
      <c r="AL27" s="1019"/>
      <c r="AM27" s="1019"/>
      <c r="AN27" s="1019"/>
      <c r="AO27" s="1020"/>
      <c r="AP27" s="1018"/>
      <c r="AQ27" s="1019"/>
      <c r="AR27" s="1019"/>
      <c r="AS27" s="1019"/>
      <c r="AT27" s="1020"/>
      <c r="AU27" s="1018"/>
      <c r="AV27" s="1019"/>
      <c r="AW27" s="1019"/>
      <c r="AX27" s="1019"/>
      <c r="AY27" s="1020"/>
      <c r="AZ27" s="1018"/>
      <c r="BA27" s="1019"/>
      <c r="BB27" s="1019"/>
      <c r="BC27" s="1019"/>
      <c r="BD27" s="1020"/>
      <c r="BE27" s="1018"/>
      <c r="BF27" s="1019"/>
      <c r="BG27" s="1019"/>
      <c r="BH27" s="1019"/>
      <c r="BI27" s="1030"/>
      <c r="BJ27" s="223"/>
      <c r="BK27" s="223"/>
      <c r="BL27" s="223"/>
      <c r="BM27" s="223"/>
      <c r="BN27" s="223"/>
      <c r="BO27" s="232"/>
      <c r="BP27" s="232"/>
      <c r="BQ27" s="229">
        <v>21</v>
      </c>
      <c r="BR27" s="230"/>
      <c r="BS27" s="1006"/>
      <c r="BT27" s="1007"/>
      <c r="BU27" s="1007"/>
      <c r="BV27" s="1007"/>
      <c r="BW27" s="1007"/>
      <c r="BX27" s="1007"/>
      <c r="BY27" s="1007"/>
      <c r="BZ27" s="1007"/>
      <c r="CA27" s="1007"/>
      <c r="CB27" s="1007"/>
      <c r="CC27" s="1007"/>
      <c r="CD27" s="1007"/>
      <c r="CE27" s="1007"/>
      <c r="CF27" s="1007"/>
      <c r="CG27" s="1028"/>
      <c r="CH27" s="1003"/>
      <c r="CI27" s="1004"/>
      <c r="CJ27" s="1004"/>
      <c r="CK27" s="1004"/>
      <c r="CL27" s="1005"/>
      <c r="CM27" s="1003"/>
      <c r="CN27" s="1004"/>
      <c r="CO27" s="1004"/>
      <c r="CP27" s="1004"/>
      <c r="CQ27" s="1005"/>
      <c r="CR27" s="1003"/>
      <c r="CS27" s="1004"/>
      <c r="CT27" s="1004"/>
      <c r="CU27" s="1004"/>
      <c r="CV27" s="1005"/>
      <c r="CW27" s="1003"/>
      <c r="CX27" s="1004"/>
      <c r="CY27" s="1004"/>
      <c r="CZ27" s="1004"/>
      <c r="DA27" s="1005"/>
      <c r="DB27" s="1003"/>
      <c r="DC27" s="1004"/>
      <c r="DD27" s="1004"/>
      <c r="DE27" s="1004"/>
      <c r="DF27" s="1005"/>
      <c r="DG27" s="1003"/>
      <c r="DH27" s="1004"/>
      <c r="DI27" s="1004"/>
      <c r="DJ27" s="1004"/>
      <c r="DK27" s="1005"/>
      <c r="DL27" s="1003"/>
      <c r="DM27" s="1004"/>
      <c r="DN27" s="1004"/>
      <c r="DO27" s="1004"/>
      <c r="DP27" s="1005"/>
      <c r="DQ27" s="1003"/>
      <c r="DR27" s="1004"/>
      <c r="DS27" s="1004"/>
      <c r="DT27" s="1004"/>
      <c r="DU27" s="1005"/>
      <c r="DV27" s="1006"/>
      <c r="DW27" s="1007"/>
      <c r="DX27" s="1007"/>
      <c r="DY27" s="1007"/>
      <c r="DZ27" s="1008"/>
      <c r="EA27" s="221"/>
    </row>
    <row r="28" spans="1:131" ht="26.25" customHeight="1" thickTop="1" x14ac:dyDescent="0.15">
      <c r="A28" s="233">
        <v>1</v>
      </c>
      <c r="B28" s="1061" t="s">
        <v>409</v>
      </c>
      <c r="C28" s="1062"/>
      <c r="D28" s="1062"/>
      <c r="E28" s="1062"/>
      <c r="F28" s="1062"/>
      <c r="G28" s="1062"/>
      <c r="H28" s="1062"/>
      <c r="I28" s="1062"/>
      <c r="J28" s="1062"/>
      <c r="K28" s="1062"/>
      <c r="L28" s="1062"/>
      <c r="M28" s="1062"/>
      <c r="N28" s="1062"/>
      <c r="O28" s="1062"/>
      <c r="P28" s="1063"/>
      <c r="Q28" s="1064">
        <v>1452</v>
      </c>
      <c r="R28" s="1065"/>
      <c r="S28" s="1065"/>
      <c r="T28" s="1065"/>
      <c r="U28" s="1065"/>
      <c r="V28" s="1065">
        <v>1406</v>
      </c>
      <c r="W28" s="1065"/>
      <c r="X28" s="1065"/>
      <c r="Y28" s="1065"/>
      <c r="Z28" s="1065"/>
      <c r="AA28" s="1065">
        <v>46</v>
      </c>
      <c r="AB28" s="1065"/>
      <c r="AC28" s="1065"/>
      <c r="AD28" s="1065"/>
      <c r="AE28" s="1066"/>
      <c r="AF28" s="1067">
        <v>46</v>
      </c>
      <c r="AG28" s="1065"/>
      <c r="AH28" s="1065"/>
      <c r="AI28" s="1065"/>
      <c r="AJ28" s="1068"/>
      <c r="AK28" s="1056">
        <v>87</v>
      </c>
      <c r="AL28" s="1057"/>
      <c r="AM28" s="1057"/>
      <c r="AN28" s="1057"/>
      <c r="AO28" s="1057"/>
      <c r="AP28" s="1057" t="s">
        <v>598</v>
      </c>
      <c r="AQ28" s="1057"/>
      <c r="AR28" s="1057"/>
      <c r="AS28" s="1057"/>
      <c r="AT28" s="1057"/>
      <c r="AU28" s="1057" t="s">
        <v>598</v>
      </c>
      <c r="AV28" s="1057"/>
      <c r="AW28" s="1057"/>
      <c r="AX28" s="1057"/>
      <c r="AY28" s="1057"/>
      <c r="AZ28" s="1058" t="s">
        <v>596</v>
      </c>
      <c r="BA28" s="1058"/>
      <c r="BB28" s="1058"/>
      <c r="BC28" s="1058"/>
      <c r="BD28" s="1058"/>
      <c r="BE28" s="1059"/>
      <c r="BF28" s="1059"/>
      <c r="BG28" s="1059"/>
      <c r="BH28" s="1059"/>
      <c r="BI28" s="1060"/>
      <c r="BJ28" s="223"/>
      <c r="BK28" s="223"/>
      <c r="BL28" s="223"/>
      <c r="BM28" s="223"/>
      <c r="BN28" s="223"/>
      <c r="BO28" s="232"/>
      <c r="BP28" s="232"/>
      <c r="BQ28" s="229">
        <v>22</v>
      </c>
      <c r="BR28" s="230"/>
      <c r="BS28" s="1006"/>
      <c r="BT28" s="1007"/>
      <c r="BU28" s="1007"/>
      <c r="BV28" s="1007"/>
      <c r="BW28" s="1007"/>
      <c r="BX28" s="1007"/>
      <c r="BY28" s="1007"/>
      <c r="BZ28" s="1007"/>
      <c r="CA28" s="1007"/>
      <c r="CB28" s="1007"/>
      <c r="CC28" s="1007"/>
      <c r="CD28" s="1007"/>
      <c r="CE28" s="1007"/>
      <c r="CF28" s="1007"/>
      <c r="CG28" s="1028"/>
      <c r="CH28" s="1003"/>
      <c r="CI28" s="1004"/>
      <c r="CJ28" s="1004"/>
      <c r="CK28" s="1004"/>
      <c r="CL28" s="1005"/>
      <c r="CM28" s="1003"/>
      <c r="CN28" s="1004"/>
      <c r="CO28" s="1004"/>
      <c r="CP28" s="1004"/>
      <c r="CQ28" s="1005"/>
      <c r="CR28" s="1003"/>
      <c r="CS28" s="1004"/>
      <c r="CT28" s="1004"/>
      <c r="CU28" s="1004"/>
      <c r="CV28" s="1005"/>
      <c r="CW28" s="1003"/>
      <c r="CX28" s="1004"/>
      <c r="CY28" s="1004"/>
      <c r="CZ28" s="1004"/>
      <c r="DA28" s="1005"/>
      <c r="DB28" s="1003"/>
      <c r="DC28" s="1004"/>
      <c r="DD28" s="1004"/>
      <c r="DE28" s="1004"/>
      <c r="DF28" s="1005"/>
      <c r="DG28" s="1003"/>
      <c r="DH28" s="1004"/>
      <c r="DI28" s="1004"/>
      <c r="DJ28" s="1004"/>
      <c r="DK28" s="1005"/>
      <c r="DL28" s="1003"/>
      <c r="DM28" s="1004"/>
      <c r="DN28" s="1004"/>
      <c r="DO28" s="1004"/>
      <c r="DP28" s="1005"/>
      <c r="DQ28" s="1003"/>
      <c r="DR28" s="1004"/>
      <c r="DS28" s="1004"/>
      <c r="DT28" s="1004"/>
      <c r="DU28" s="1005"/>
      <c r="DV28" s="1006"/>
      <c r="DW28" s="1007"/>
      <c r="DX28" s="1007"/>
      <c r="DY28" s="1007"/>
      <c r="DZ28" s="1008"/>
      <c r="EA28" s="221"/>
    </row>
    <row r="29" spans="1:131" ht="26.25" customHeight="1" x14ac:dyDescent="0.15">
      <c r="A29" s="233">
        <v>2</v>
      </c>
      <c r="B29" s="1044" t="s">
        <v>410</v>
      </c>
      <c r="C29" s="1045"/>
      <c r="D29" s="1045"/>
      <c r="E29" s="1045"/>
      <c r="F29" s="1045"/>
      <c r="G29" s="1045"/>
      <c r="H29" s="1045"/>
      <c r="I29" s="1045"/>
      <c r="J29" s="1045"/>
      <c r="K29" s="1045"/>
      <c r="L29" s="1045"/>
      <c r="M29" s="1045"/>
      <c r="N29" s="1045"/>
      <c r="O29" s="1045"/>
      <c r="P29" s="1046"/>
      <c r="Q29" s="1052">
        <v>192</v>
      </c>
      <c r="R29" s="1053"/>
      <c r="S29" s="1053"/>
      <c r="T29" s="1053"/>
      <c r="U29" s="1053"/>
      <c r="V29" s="1053">
        <v>188</v>
      </c>
      <c r="W29" s="1053"/>
      <c r="X29" s="1053"/>
      <c r="Y29" s="1053"/>
      <c r="Z29" s="1053"/>
      <c r="AA29" s="1053">
        <v>4</v>
      </c>
      <c r="AB29" s="1053"/>
      <c r="AC29" s="1053"/>
      <c r="AD29" s="1053"/>
      <c r="AE29" s="1054"/>
      <c r="AF29" s="1049">
        <v>4</v>
      </c>
      <c r="AG29" s="1050"/>
      <c r="AH29" s="1050"/>
      <c r="AI29" s="1050"/>
      <c r="AJ29" s="1051"/>
      <c r="AK29" s="990">
        <v>40</v>
      </c>
      <c r="AL29" s="981"/>
      <c r="AM29" s="981"/>
      <c r="AN29" s="981"/>
      <c r="AO29" s="981"/>
      <c r="AP29" s="981" t="s">
        <v>598</v>
      </c>
      <c r="AQ29" s="981"/>
      <c r="AR29" s="981"/>
      <c r="AS29" s="981"/>
      <c r="AT29" s="981"/>
      <c r="AU29" s="981" t="s">
        <v>598</v>
      </c>
      <c r="AV29" s="981"/>
      <c r="AW29" s="981"/>
      <c r="AX29" s="981"/>
      <c r="AY29" s="981"/>
      <c r="AZ29" s="1055" t="s">
        <v>596</v>
      </c>
      <c r="BA29" s="1055"/>
      <c r="BB29" s="1055"/>
      <c r="BC29" s="1055"/>
      <c r="BD29" s="1055"/>
      <c r="BE29" s="982"/>
      <c r="BF29" s="982"/>
      <c r="BG29" s="982"/>
      <c r="BH29" s="982"/>
      <c r="BI29" s="983"/>
      <c r="BJ29" s="223"/>
      <c r="BK29" s="223"/>
      <c r="BL29" s="223"/>
      <c r="BM29" s="223"/>
      <c r="BN29" s="223"/>
      <c r="BO29" s="232"/>
      <c r="BP29" s="232"/>
      <c r="BQ29" s="229">
        <v>23</v>
      </c>
      <c r="BR29" s="230"/>
      <c r="BS29" s="1006"/>
      <c r="BT29" s="1007"/>
      <c r="BU29" s="1007"/>
      <c r="BV29" s="1007"/>
      <c r="BW29" s="1007"/>
      <c r="BX29" s="1007"/>
      <c r="BY29" s="1007"/>
      <c r="BZ29" s="1007"/>
      <c r="CA29" s="1007"/>
      <c r="CB29" s="1007"/>
      <c r="CC29" s="1007"/>
      <c r="CD29" s="1007"/>
      <c r="CE29" s="1007"/>
      <c r="CF29" s="1007"/>
      <c r="CG29" s="1028"/>
      <c r="CH29" s="1003"/>
      <c r="CI29" s="1004"/>
      <c r="CJ29" s="1004"/>
      <c r="CK29" s="1004"/>
      <c r="CL29" s="1005"/>
      <c r="CM29" s="1003"/>
      <c r="CN29" s="1004"/>
      <c r="CO29" s="1004"/>
      <c r="CP29" s="1004"/>
      <c r="CQ29" s="1005"/>
      <c r="CR29" s="1003"/>
      <c r="CS29" s="1004"/>
      <c r="CT29" s="1004"/>
      <c r="CU29" s="1004"/>
      <c r="CV29" s="1005"/>
      <c r="CW29" s="1003"/>
      <c r="CX29" s="1004"/>
      <c r="CY29" s="1004"/>
      <c r="CZ29" s="1004"/>
      <c r="DA29" s="1005"/>
      <c r="DB29" s="1003"/>
      <c r="DC29" s="1004"/>
      <c r="DD29" s="1004"/>
      <c r="DE29" s="1004"/>
      <c r="DF29" s="1005"/>
      <c r="DG29" s="1003"/>
      <c r="DH29" s="1004"/>
      <c r="DI29" s="1004"/>
      <c r="DJ29" s="1004"/>
      <c r="DK29" s="1005"/>
      <c r="DL29" s="1003"/>
      <c r="DM29" s="1004"/>
      <c r="DN29" s="1004"/>
      <c r="DO29" s="1004"/>
      <c r="DP29" s="1005"/>
      <c r="DQ29" s="1003"/>
      <c r="DR29" s="1004"/>
      <c r="DS29" s="1004"/>
      <c r="DT29" s="1004"/>
      <c r="DU29" s="1005"/>
      <c r="DV29" s="1006"/>
      <c r="DW29" s="1007"/>
      <c r="DX29" s="1007"/>
      <c r="DY29" s="1007"/>
      <c r="DZ29" s="1008"/>
      <c r="EA29" s="221"/>
    </row>
    <row r="30" spans="1:131" ht="26.25" customHeight="1" x14ac:dyDescent="0.15">
      <c r="A30" s="233">
        <v>3</v>
      </c>
      <c r="B30" s="1044" t="s">
        <v>411</v>
      </c>
      <c r="C30" s="1045"/>
      <c r="D30" s="1045"/>
      <c r="E30" s="1045"/>
      <c r="F30" s="1045"/>
      <c r="G30" s="1045"/>
      <c r="H30" s="1045"/>
      <c r="I30" s="1045"/>
      <c r="J30" s="1045"/>
      <c r="K30" s="1045"/>
      <c r="L30" s="1045"/>
      <c r="M30" s="1045"/>
      <c r="N30" s="1045"/>
      <c r="O30" s="1045"/>
      <c r="P30" s="1046"/>
      <c r="Q30" s="1052">
        <v>182</v>
      </c>
      <c r="R30" s="1053"/>
      <c r="S30" s="1053"/>
      <c r="T30" s="1053"/>
      <c r="U30" s="1053"/>
      <c r="V30" s="1053">
        <v>190</v>
      </c>
      <c r="W30" s="1053"/>
      <c r="X30" s="1053"/>
      <c r="Y30" s="1053"/>
      <c r="Z30" s="1053"/>
      <c r="AA30" s="1053">
        <v>-8</v>
      </c>
      <c r="AB30" s="1053"/>
      <c r="AC30" s="1053"/>
      <c r="AD30" s="1053"/>
      <c r="AE30" s="1054"/>
      <c r="AF30" s="1049">
        <v>962</v>
      </c>
      <c r="AG30" s="1050"/>
      <c r="AH30" s="1050"/>
      <c r="AI30" s="1050"/>
      <c r="AJ30" s="1051"/>
      <c r="AK30" s="990" t="s">
        <v>598</v>
      </c>
      <c r="AL30" s="981"/>
      <c r="AM30" s="981"/>
      <c r="AN30" s="981"/>
      <c r="AO30" s="981"/>
      <c r="AP30" s="981">
        <v>1975</v>
      </c>
      <c r="AQ30" s="981"/>
      <c r="AR30" s="981"/>
      <c r="AS30" s="981"/>
      <c r="AT30" s="981"/>
      <c r="AU30" s="981">
        <v>20</v>
      </c>
      <c r="AV30" s="981"/>
      <c r="AW30" s="981"/>
      <c r="AX30" s="981"/>
      <c r="AY30" s="981"/>
      <c r="AZ30" s="1055" t="s">
        <v>596</v>
      </c>
      <c r="BA30" s="1055"/>
      <c r="BB30" s="1055"/>
      <c r="BC30" s="1055"/>
      <c r="BD30" s="1055"/>
      <c r="BE30" s="982" t="s">
        <v>412</v>
      </c>
      <c r="BF30" s="982"/>
      <c r="BG30" s="982"/>
      <c r="BH30" s="982"/>
      <c r="BI30" s="983"/>
      <c r="BJ30" s="223"/>
      <c r="BK30" s="223"/>
      <c r="BL30" s="223"/>
      <c r="BM30" s="223"/>
      <c r="BN30" s="223"/>
      <c r="BO30" s="232"/>
      <c r="BP30" s="232"/>
      <c r="BQ30" s="229">
        <v>24</v>
      </c>
      <c r="BR30" s="230"/>
      <c r="BS30" s="1006"/>
      <c r="BT30" s="1007"/>
      <c r="BU30" s="1007"/>
      <c r="BV30" s="1007"/>
      <c r="BW30" s="1007"/>
      <c r="BX30" s="1007"/>
      <c r="BY30" s="1007"/>
      <c r="BZ30" s="1007"/>
      <c r="CA30" s="1007"/>
      <c r="CB30" s="1007"/>
      <c r="CC30" s="1007"/>
      <c r="CD30" s="1007"/>
      <c r="CE30" s="1007"/>
      <c r="CF30" s="1007"/>
      <c r="CG30" s="1028"/>
      <c r="CH30" s="1003"/>
      <c r="CI30" s="1004"/>
      <c r="CJ30" s="1004"/>
      <c r="CK30" s="1004"/>
      <c r="CL30" s="1005"/>
      <c r="CM30" s="1003"/>
      <c r="CN30" s="1004"/>
      <c r="CO30" s="1004"/>
      <c r="CP30" s="1004"/>
      <c r="CQ30" s="1005"/>
      <c r="CR30" s="1003"/>
      <c r="CS30" s="1004"/>
      <c r="CT30" s="1004"/>
      <c r="CU30" s="1004"/>
      <c r="CV30" s="1005"/>
      <c r="CW30" s="1003"/>
      <c r="CX30" s="1004"/>
      <c r="CY30" s="1004"/>
      <c r="CZ30" s="1004"/>
      <c r="DA30" s="1005"/>
      <c r="DB30" s="1003"/>
      <c r="DC30" s="1004"/>
      <c r="DD30" s="1004"/>
      <c r="DE30" s="1004"/>
      <c r="DF30" s="1005"/>
      <c r="DG30" s="1003"/>
      <c r="DH30" s="1004"/>
      <c r="DI30" s="1004"/>
      <c r="DJ30" s="1004"/>
      <c r="DK30" s="1005"/>
      <c r="DL30" s="1003"/>
      <c r="DM30" s="1004"/>
      <c r="DN30" s="1004"/>
      <c r="DO30" s="1004"/>
      <c r="DP30" s="1005"/>
      <c r="DQ30" s="1003"/>
      <c r="DR30" s="1004"/>
      <c r="DS30" s="1004"/>
      <c r="DT30" s="1004"/>
      <c r="DU30" s="1005"/>
      <c r="DV30" s="1006"/>
      <c r="DW30" s="1007"/>
      <c r="DX30" s="1007"/>
      <c r="DY30" s="1007"/>
      <c r="DZ30" s="1008"/>
      <c r="EA30" s="221"/>
    </row>
    <row r="31" spans="1:131" ht="26.25" customHeight="1" x14ac:dyDescent="0.15">
      <c r="A31" s="233">
        <v>4</v>
      </c>
      <c r="B31" s="1044" t="s">
        <v>413</v>
      </c>
      <c r="C31" s="1045"/>
      <c r="D31" s="1045"/>
      <c r="E31" s="1045"/>
      <c r="F31" s="1045"/>
      <c r="G31" s="1045"/>
      <c r="H31" s="1045"/>
      <c r="I31" s="1045"/>
      <c r="J31" s="1045"/>
      <c r="K31" s="1045"/>
      <c r="L31" s="1045"/>
      <c r="M31" s="1045"/>
      <c r="N31" s="1045"/>
      <c r="O31" s="1045"/>
      <c r="P31" s="1046"/>
      <c r="Q31" s="1052">
        <v>944</v>
      </c>
      <c r="R31" s="1053"/>
      <c r="S31" s="1053"/>
      <c r="T31" s="1053"/>
      <c r="U31" s="1053"/>
      <c r="V31" s="1053">
        <v>941</v>
      </c>
      <c r="W31" s="1053"/>
      <c r="X31" s="1053"/>
      <c r="Y31" s="1053"/>
      <c r="Z31" s="1053"/>
      <c r="AA31" s="1053">
        <v>3</v>
      </c>
      <c r="AB31" s="1053"/>
      <c r="AC31" s="1053"/>
      <c r="AD31" s="1053"/>
      <c r="AE31" s="1054"/>
      <c r="AF31" s="1049">
        <v>3</v>
      </c>
      <c r="AG31" s="1050"/>
      <c r="AH31" s="1050"/>
      <c r="AI31" s="1050"/>
      <c r="AJ31" s="1051"/>
      <c r="AK31" s="990">
        <v>486</v>
      </c>
      <c r="AL31" s="981"/>
      <c r="AM31" s="981"/>
      <c r="AN31" s="981"/>
      <c r="AO31" s="981"/>
      <c r="AP31" s="981">
        <v>4971</v>
      </c>
      <c r="AQ31" s="981"/>
      <c r="AR31" s="981"/>
      <c r="AS31" s="981"/>
      <c r="AT31" s="981"/>
      <c r="AU31" s="981">
        <v>3306</v>
      </c>
      <c r="AV31" s="981"/>
      <c r="AW31" s="981"/>
      <c r="AX31" s="981"/>
      <c r="AY31" s="981"/>
      <c r="AZ31" s="1055" t="s">
        <v>596</v>
      </c>
      <c r="BA31" s="1055"/>
      <c r="BB31" s="1055"/>
      <c r="BC31" s="1055"/>
      <c r="BD31" s="1055"/>
      <c r="BE31" s="982" t="s">
        <v>414</v>
      </c>
      <c r="BF31" s="982"/>
      <c r="BG31" s="982"/>
      <c r="BH31" s="982"/>
      <c r="BI31" s="983"/>
      <c r="BJ31" s="223"/>
      <c r="BK31" s="223"/>
      <c r="BL31" s="223"/>
      <c r="BM31" s="223"/>
      <c r="BN31" s="223"/>
      <c r="BO31" s="232"/>
      <c r="BP31" s="232"/>
      <c r="BQ31" s="229">
        <v>25</v>
      </c>
      <c r="BR31" s="230"/>
      <c r="BS31" s="1006"/>
      <c r="BT31" s="1007"/>
      <c r="BU31" s="1007"/>
      <c r="BV31" s="1007"/>
      <c r="BW31" s="1007"/>
      <c r="BX31" s="1007"/>
      <c r="BY31" s="1007"/>
      <c r="BZ31" s="1007"/>
      <c r="CA31" s="1007"/>
      <c r="CB31" s="1007"/>
      <c r="CC31" s="1007"/>
      <c r="CD31" s="1007"/>
      <c r="CE31" s="1007"/>
      <c r="CF31" s="1007"/>
      <c r="CG31" s="1028"/>
      <c r="CH31" s="1003"/>
      <c r="CI31" s="1004"/>
      <c r="CJ31" s="1004"/>
      <c r="CK31" s="1004"/>
      <c r="CL31" s="1005"/>
      <c r="CM31" s="1003"/>
      <c r="CN31" s="1004"/>
      <c r="CO31" s="1004"/>
      <c r="CP31" s="1004"/>
      <c r="CQ31" s="1005"/>
      <c r="CR31" s="1003"/>
      <c r="CS31" s="1004"/>
      <c r="CT31" s="1004"/>
      <c r="CU31" s="1004"/>
      <c r="CV31" s="1005"/>
      <c r="CW31" s="1003"/>
      <c r="CX31" s="1004"/>
      <c r="CY31" s="1004"/>
      <c r="CZ31" s="1004"/>
      <c r="DA31" s="1005"/>
      <c r="DB31" s="1003"/>
      <c r="DC31" s="1004"/>
      <c r="DD31" s="1004"/>
      <c r="DE31" s="1004"/>
      <c r="DF31" s="1005"/>
      <c r="DG31" s="1003"/>
      <c r="DH31" s="1004"/>
      <c r="DI31" s="1004"/>
      <c r="DJ31" s="1004"/>
      <c r="DK31" s="1005"/>
      <c r="DL31" s="1003"/>
      <c r="DM31" s="1004"/>
      <c r="DN31" s="1004"/>
      <c r="DO31" s="1004"/>
      <c r="DP31" s="1005"/>
      <c r="DQ31" s="1003"/>
      <c r="DR31" s="1004"/>
      <c r="DS31" s="1004"/>
      <c r="DT31" s="1004"/>
      <c r="DU31" s="1005"/>
      <c r="DV31" s="1006"/>
      <c r="DW31" s="1007"/>
      <c r="DX31" s="1007"/>
      <c r="DY31" s="1007"/>
      <c r="DZ31" s="1008"/>
      <c r="EA31" s="221"/>
    </row>
    <row r="32" spans="1:131" ht="26.25" customHeight="1" x14ac:dyDescent="0.15">
      <c r="A32" s="233">
        <v>5</v>
      </c>
      <c r="B32" s="1044"/>
      <c r="C32" s="1045"/>
      <c r="D32" s="1045"/>
      <c r="E32" s="1045"/>
      <c r="F32" s="1045"/>
      <c r="G32" s="1045"/>
      <c r="H32" s="1045"/>
      <c r="I32" s="1045"/>
      <c r="J32" s="1045"/>
      <c r="K32" s="1045"/>
      <c r="L32" s="1045"/>
      <c r="M32" s="1045"/>
      <c r="N32" s="1045"/>
      <c r="O32" s="1045"/>
      <c r="P32" s="1046"/>
      <c r="Q32" s="1052"/>
      <c r="R32" s="1053"/>
      <c r="S32" s="1053"/>
      <c r="T32" s="1053"/>
      <c r="U32" s="1053"/>
      <c r="V32" s="1053"/>
      <c r="W32" s="1053"/>
      <c r="X32" s="1053"/>
      <c r="Y32" s="1053"/>
      <c r="Z32" s="1053"/>
      <c r="AA32" s="1053"/>
      <c r="AB32" s="1053"/>
      <c r="AC32" s="1053"/>
      <c r="AD32" s="1053"/>
      <c r="AE32" s="1054"/>
      <c r="AF32" s="1049"/>
      <c r="AG32" s="1050"/>
      <c r="AH32" s="1050"/>
      <c r="AI32" s="1050"/>
      <c r="AJ32" s="1051"/>
      <c r="AK32" s="990"/>
      <c r="AL32" s="981"/>
      <c r="AM32" s="981"/>
      <c r="AN32" s="981"/>
      <c r="AO32" s="981"/>
      <c r="AP32" s="981"/>
      <c r="AQ32" s="981"/>
      <c r="AR32" s="981"/>
      <c r="AS32" s="981"/>
      <c r="AT32" s="981"/>
      <c r="AU32" s="981"/>
      <c r="AV32" s="981"/>
      <c r="AW32" s="981"/>
      <c r="AX32" s="981"/>
      <c r="AY32" s="981"/>
      <c r="AZ32" s="1055"/>
      <c r="BA32" s="1055"/>
      <c r="BB32" s="1055"/>
      <c r="BC32" s="1055"/>
      <c r="BD32" s="1055"/>
      <c r="BE32" s="982"/>
      <c r="BF32" s="982"/>
      <c r="BG32" s="982"/>
      <c r="BH32" s="982"/>
      <c r="BI32" s="983"/>
      <c r="BJ32" s="223"/>
      <c r="BK32" s="223"/>
      <c r="BL32" s="223"/>
      <c r="BM32" s="223"/>
      <c r="BN32" s="223"/>
      <c r="BO32" s="232"/>
      <c r="BP32" s="232"/>
      <c r="BQ32" s="229">
        <v>26</v>
      </c>
      <c r="BR32" s="230"/>
      <c r="BS32" s="1006"/>
      <c r="BT32" s="1007"/>
      <c r="BU32" s="1007"/>
      <c r="BV32" s="1007"/>
      <c r="BW32" s="1007"/>
      <c r="BX32" s="1007"/>
      <c r="BY32" s="1007"/>
      <c r="BZ32" s="1007"/>
      <c r="CA32" s="1007"/>
      <c r="CB32" s="1007"/>
      <c r="CC32" s="1007"/>
      <c r="CD32" s="1007"/>
      <c r="CE32" s="1007"/>
      <c r="CF32" s="1007"/>
      <c r="CG32" s="1028"/>
      <c r="CH32" s="1003"/>
      <c r="CI32" s="1004"/>
      <c r="CJ32" s="1004"/>
      <c r="CK32" s="1004"/>
      <c r="CL32" s="1005"/>
      <c r="CM32" s="1003"/>
      <c r="CN32" s="1004"/>
      <c r="CO32" s="1004"/>
      <c r="CP32" s="1004"/>
      <c r="CQ32" s="1005"/>
      <c r="CR32" s="1003"/>
      <c r="CS32" s="1004"/>
      <c r="CT32" s="1004"/>
      <c r="CU32" s="1004"/>
      <c r="CV32" s="1005"/>
      <c r="CW32" s="1003"/>
      <c r="CX32" s="1004"/>
      <c r="CY32" s="1004"/>
      <c r="CZ32" s="1004"/>
      <c r="DA32" s="1005"/>
      <c r="DB32" s="1003"/>
      <c r="DC32" s="1004"/>
      <c r="DD32" s="1004"/>
      <c r="DE32" s="1004"/>
      <c r="DF32" s="1005"/>
      <c r="DG32" s="1003"/>
      <c r="DH32" s="1004"/>
      <c r="DI32" s="1004"/>
      <c r="DJ32" s="1004"/>
      <c r="DK32" s="1005"/>
      <c r="DL32" s="1003"/>
      <c r="DM32" s="1004"/>
      <c r="DN32" s="1004"/>
      <c r="DO32" s="1004"/>
      <c r="DP32" s="1005"/>
      <c r="DQ32" s="1003"/>
      <c r="DR32" s="1004"/>
      <c r="DS32" s="1004"/>
      <c r="DT32" s="1004"/>
      <c r="DU32" s="1005"/>
      <c r="DV32" s="1006"/>
      <c r="DW32" s="1007"/>
      <c r="DX32" s="1007"/>
      <c r="DY32" s="1007"/>
      <c r="DZ32" s="1008"/>
      <c r="EA32" s="221"/>
    </row>
    <row r="33" spans="1:131" ht="26.25" customHeight="1" x14ac:dyDescent="0.15">
      <c r="A33" s="233">
        <v>6</v>
      </c>
      <c r="B33" s="1044"/>
      <c r="C33" s="1045"/>
      <c r="D33" s="1045"/>
      <c r="E33" s="1045"/>
      <c r="F33" s="1045"/>
      <c r="G33" s="1045"/>
      <c r="H33" s="1045"/>
      <c r="I33" s="1045"/>
      <c r="J33" s="1045"/>
      <c r="K33" s="1045"/>
      <c r="L33" s="1045"/>
      <c r="M33" s="1045"/>
      <c r="N33" s="1045"/>
      <c r="O33" s="1045"/>
      <c r="P33" s="1046"/>
      <c r="Q33" s="1052"/>
      <c r="R33" s="1053"/>
      <c r="S33" s="1053"/>
      <c r="T33" s="1053"/>
      <c r="U33" s="1053"/>
      <c r="V33" s="1053"/>
      <c r="W33" s="1053"/>
      <c r="X33" s="1053"/>
      <c r="Y33" s="1053"/>
      <c r="Z33" s="1053"/>
      <c r="AA33" s="1053"/>
      <c r="AB33" s="1053"/>
      <c r="AC33" s="1053"/>
      <c r="AD33" s="1053"/>
      <c r="AE33" s="1054"/>
      <c r="AF33" s="1049"/>
      <c r="AG33" s="1050"/>
      <c r="AH33" s="1050"/>
      <c r="AI33" s="1050"/>
      <c r="AJ33" s="1051"/>
      <c r="AK33" s="990"/>
      <c r="AL33" s="981"/>
      <c r="AM33" s="981"/>
      <c r="AN33" s="981"/>
      <c r="AO33" s="981"/>
      <c r="AP33" s="981"/>
      <c r="AQ33" s="981"/>
      <c r="AR33" s="981"/>
      <c r="AS33" s="981"/>
      <c r="AT33" s="981"/>
      <c r="AU33" s="981"/>
      <c r="AV33" s="981"/>
      <c r="AW33" s="981"/>
      <c r="AX33" s="981"/>
      <c r="AY33" s="981"/>
      <c r="AZ33" s="1055"/>
      <c r="BA33" s="1055"/>
      <c r="BB33" s="1055"/>
      <c r="BC33" s="1055"/>
      <c r="BD33" s="1055"/>
      <c r="BE33" s="982"/>
      <c r="BF33" s="982"/>
      <c r="BG33" s="982"/>
      <c r="BH33" s="982"/>
      <c r="BI33" s="983"/>
      <c r="BJ33" s="223"/>
      <c r="BK33" s="223"/>
      <c r="BL33" s="223"/>
      <c r="BM33" s="223"/>
      <c r="BN33" s="223"/>
      <c r="BO33" s="232"/>
      <c r="BP33" s="232"/>
      <c r="BQ33" s="229">
        <v>27</v>
      </c>
      <c r="BR33" s="230"/>
      <c r="BS33" s="1006"/>
      <c r="BT33" s="1007"/>
      <c r="BU33" s="1007"/>
      <c r="BV33" s="1007"/>
      <c r="BW33" s="1007"/>
      <c r="BX33" s="1007"/>
      <c r="BY33" s="1007"/>
      <c r="BZ33" s="1007"/>
      <c r="CA33" s="1007"/>
      <c r="CB33" s="1007"/>
      <c r="CC33" s="1007"/>
      <c r="CD33" s="1007"/>
      <c r="CE33" s="1007"/>
      <c r="CF33" s="1007"/>
      <c r="CG33" s="1028"/>
      <c r="CH33" s="1003"/>
      <c r="CI33" s="1004"/>
      <c r="CJ33" s="1004"/>
      <c r="CK33" s="1004"/>
      <c r="CL33" s="1005"/>
      <c r="CM33" s="1003"/>
      <c r="CN33" s="1004"/>
      <c r="CO33" s="1004"/>
      <c r="CP33" s="1004"/>
      <c r="CQ33" s="1005"/>
      <c r="CR33" s="1003"/>
      <c r="CS33" s="1004"/>
      <c r="CT33" s="1004"/>
      <c r="CU33" s="1004"/>
      <c r="CV33" s="1005"/>
      <c r="CW33" s="1003"/>
      <c r="CX33" s="1004"/>
      <c r="CY33" s="1004"/>
      <c r="CZ33" s="1004"/>
      <c r="DA33" s="1005"/>
      <c r="DB33" s="1003"/>
      <c r="DC33" s="1004"/>
      <c r="DD33" s="1004"/>
      <c r="DE33" s="1004"/>
      <c r="DF33" s="1005"/>
      <c r="DG33" s="1003"/>
      <c r="DH33" s="1004"/>
      <c r="DI33" s="1004"/>
      <c r="DJ33" s="1004"/>
      <c r="DK33" s="1005"/>
      <c r="DL33" s="1003"/>
      <c r="DM33" s="1004"/>
      <c r="DN33" s="1004"/>
      <c r="DO33" s="1004"/>
      <c r="DP33" s="1005"/>
      <c r="DQ33" s="1003"/>
      <c r="DR33" s="1004"/>
      <c r="DS33" s="1004"/>
      <c r="DT33" s="1004"/>
      <c r="DU33" s="1005"/>
      <c r="DV33" s="1006"/>
      <c r="DW33" s="1007"/>
      <c r="DX33" s="1007"/>
      <c r="DY33" s="1007"/>
      <c r="DZ33" s="1008"/>
      <c r="EA33" s="221"/>
    </row>
    <row r="34" spans="1:131" ht="26.25" customHeight="1" x14ac:dyDescent="0.15">
      <c r="A34" s="233">
        <v>7</v>
      </c>
      <c r="B34" s="1044"/>
      <c r="C34" s="1045"/>
      <c r="D34" s="1045"/>
      <c r="E34" s="1045"/>
      <c r="F34" s="1045"/>
      <c r="G34" s="1045"/>
      <c r="H34" s="1045"/>
      <c r="I34" s="1045"/>
      <c r="J34" s="1045"/>
      <c r="K34" s="1045"/>
      <c r="L34" s="1045"/>
      <c r="M34" s="1045"/>
      <c r="N34" s="1045"/>
      <c r="O34" s="1045"/>
      <c r="P34" s="1046"/>
      <c r="Q34" s="1052"/>
      <c r="R34" s="1053"/>
      <c r="S34" s="1053"/>
      <c r="T34" s="1053"/>
      <c r="U34" s="1053"/>
      <c r="V34" s="1053"/>
      <c r="W34" s="1053"/>
      <c r="X34" s="1053"/>
      <c r="Y34" s="1053"/>
      <c r="Z34" s="1053"/>
      <c r="AA34" s="1053"/>
      <c r="AB34" s="1053"/>
      <c r="AC34" s="1053"/>
      <c r="AD34" s="1053"/>
      <c r="AE34" s="1054"/>
      <c r="AF34" s="1049"/>
      <c r="AG34" s="1050"/>
      <c r="AH34" s="1050"/>
      <c r="AI34" s="1050"/>
      <c r="AJ34" s="1051"/>
      <c r="AK34" s="990"/>
      <c r="AL34" s="981"/>
      <c r="AM34" s="981"/>
      <c r="AN34" s="981"/>
      <c r="AO34" s="981"/>
      <c r="AP34" s="981"/>
      <c r="AQ34" s="981"/>
      <c r="AR34" s="981"/>
      <c r="AS34" s="981"/>
      <c r="AT34" s="981"/>
      <c r="AU34" s="981"/>
      <c r="AV34" s="981"/>
      <c r="AW34" s="981"/>
      <c r="AX34" s="981"/>
      <c r="AY34" s="981"/>
      <c r="AZ34" s="1055"/>
      <c r="BA34" s="1055"/>
      <c r="BB34" s="1055"/>
      <c r="BC34" s="1055"/>
      <c r="BD34" s="1055"/>
      <c r="BE34" s="982"/>
      <c r="BF34" s="982"/>
      <c r="BG34" s="982"/>
      <c r="BH34" s="982"/>
      <c r="BI34" s="983"/>
      <c r="BJ34" s="223"/>
      <c r="BK34" s="223"/>
      <c r="BL34" s="223"/>
      <c r="BM34" s="223"/>
      <c r="BN34" s="223"/>
      <c r="BO34" s="232"/>
      <c r="BP34" s="232"/>
      <c r="BQ34" s="229">
        <v>28</v>
      </c>
      <c r="BR34" s="230"/>
      <c r="BS34" s="1006"/>
      <c r="BT34" s="1007"/>
      <c r="BU34" s="1007"/>
      <c r="BV34" s="1007"/>
      <c r="BW34" s="1007"/>
      <c r="BX34" s="1007"/>
      <c r="BY34" s="1007"/>
      <c r="BZ34" s="1007"/>
      <c r="CA34" s="1007"/>
      <c r="CB34" s="1007"/>
      <c r="CC34" s="1007"/>
      <c r="CD34" s="1007"/>
      <c r="CE34" s="1007"/>
      <c r="CF34" s="1007"/>
      <c r="CG34" s="1028"/>
      <c r="CH34" s="1003"/>
      <c r="CI34" s="1004"/>
      <c r="CJ34" s="1004"/>
      <c r="CK34" s="1004"/>
      <c r="CL34" s="1005"/>
      <c r="CM34" s="1003"/>
      <c r="CN34" s="1004"/>
      <c r="CO34" s="1004"/>
      <c r="CP34" s="1004"/>
      <c r="CQ34" s="1005"/>
      <c r="CR34" s="1003"/>
      <c r="CS34" s="1004"/>
      <c r="CT34" s="1004"/>
      <c r="CU34" s="1004"/>
      <c r="CV34" s="1005"/>
      <c r="CW34" s="1003"/>
      <c r="CX34" s="1004"/>
      <c r="CY34" s="1004"/>
      <c r="CZ34" s="1004"/>
      <c r="DA34" s="1005"/>
      <c r="DB34" s="1003"/>
      <c r="DC34" s="1004"/>
      <c r="DD34" s="1004"/>
      <c r="DE34" s="1004"/>
      <c r="DF34" s="1005"/>
      <c r="DG34" s="1003"/>
      <c r="DH34" s="1004"/>
      <c r="DI34" s="1004"/>
      <c r="DJ34" s="1004"/>
      <c r="DK34" s="1005"/>
      <c r="DL34" s="1003"/>
      <c r="DM34" s="1004"/>
      <c r="DN34" s="1004"/>
      <c r="DO34" s="1004"/>
      <c r="DP34" s="1005"/>
      <c r="DQ34" s="1003"/>
      <c r="DR34" s="1004"/>
      <c r="DS34" s="1004"/>
      <c r="DT34" s="1004"/>
      <c r="DU34" s="1005"/>
      <c r="DV34" s="1006"/>
      <c r="DW34" s="1007"/>
      <c r="DX34" s="1007"/>
      <c r="DY34" s="1007"/>
      <c r="DZ34" s="1008"/>
      <c r="EA34" s="221"/>
    </row>
    <row r="35" spans="1:131" ht="26.25" customHeight="1" x14ac:dyDescent="0.15">
      <c r="A35" s="233">
        <v>8</v>
      </c>
      <c r="B35" s="1044"/>
      <c r="C35" s="1045"/>
      <c r="D35" s="1045"/>
      <c r="E35" s="1045"/>
      <c r="F35" s="1045"/>
      <c r="G35" s="1045"/>
      <c r="H35" s="1045"/>
      <c r="I35" s="1045"/>
      <c r="J35" s="1045"/>
      <c r="K35" s="1045"/>
      <c r="L35" s="1045"/>
      <c r="M35" s="1045"/>
      <c r="N35" s="1045"/>
      <c r="O35" s="1045"/>
      <c r="P35" s="1046"/>
      <c r="Q35" s="1052"/>
      <c r="R35" s="1053"/>
      <c r="S35" s="1053"/>
      <c r="T35" s="1053"/>
      <c r="U35" s="1053"/>
      <c r="V35" s="1053"/>
      <c r="W35" s="1053"/>
      <c r="X35" s="1053"/>
      <c r="Y35" s="1053"/>
      <c r="Z35" s="1053"/>
      <c r="AA35" s="1053"/>
      <c r="AB35" s="1053"/>
      <c r="AC35" s="1053"/>
      <c r="AD35" s="1053"/>
      <c r="AE35" s="1054"/>
      <c r="AF35" s="1049"/>
      <c r="AG35" s="1050"/>
      <c r="AH35" s="1050"/>
      <c r="AI35" s="1050"/>
      <c r="AJ35" s="1051"/>
      <c r="AK35" s="990"/>
      <c r="AL35" s="981"/>
      <c r="AM35" s="981"/>
      <c r="AN35" s="981"/>
      <c r="AO35" s="981"/>
      <c r="AP35" s="981"/>
      <c r="AQ35" s="981"/>
      <c r="AR35" s="981"/>
      <c r="AS35" s="981"/>
      <c r="AT35" s="981"/>
      <c r="AU35" s="981"/>
      <c r="AV35" s="981"/>
      <c r="AW35" s="981"/>
      <c r="AX35" s="981"/>
      <c r="AY35" s="981"/>
      <c r="AZ35" s="1055"/>
      <c r="BA35" s="1055"/>
      <c r="BB35" s="1055"/>
      <c r="BC35" s="1055"/>
      <c r="BD35" s="1055"/>
      <c r="BE35" s="982"/>
      <c r="BF35" s="982"/>
      <c r="BG35" s="982"/>
      <c r="BH35" s="982"/>
      <c r="BI35" s="983"/>
      <c r="BJ35" s="223"/>
      <c r="BK35" s="223"/>
      <c r="BL35" s="223"/>
      <c r="BM35" s="223"/>
      <c r="BN35" s="223"/>
      <c r="BO35" s="232"/>
      <c r="BP35" s="232"/>
      <c r="BQ35" s="229">
        <v>29</v>
      </c>
      <c r="BR35" s="230"/>
      <c r="BS35" s="1006"/>
      <c r="BT35" s="1007"/>
      <c r="BU35" s="1007"/>
      <c r="BV35" s="1007"/>
      <c r="BW35" s="1007"/>
      <c r="BX35" s="1007"/>
      <c r="BY35" s="1007"/>
      <c r="BZ35" s="1007"/>
      <c r="CA35" s="1007"/>
      <c r="CB35" s="1007"/>
      <c r="CC35" s="1007"/>
      <c r="CD35" s="1007"/>
      <c r="CE35" s="1007"/>
      <c r="CF35" s="1007"/>
      <c r="CG35" s="1028"/>
      <c r="CH35" s="1003"/>
      <c r="CI35" s="1004"/>
      <c r="CJ35" s="1004"/>
      <c r="CK35" s="1004"/>
      <c r="CL35" s="1005"/>
      <c r="CM35" s="1003"/>
      <c r="CN35" s="1004"/>
      <c r="CO35" s="1004"/>
      <c r="CP35" s="1004"/>
      <c r="CQ35" s="1005"/>
      <c r="CR35" s="1003"/>
      <c r="CS35" s="1004"/>
      <c r="CT35" s="1004"/>
      <c r="CU35" s="1004"/>
      <c r="CV35" s="1005"/>
      <c r="CW35" s="1003"/>
      <c r="CX35" s="1004"/>
      <c r="CY35" s="1004"/>
      <c r="CZ35" s="1004"/>
      <c r="DA35" s="1005"/>
      <c r="DB35" s="1003"/>
      <c r="DC35" s="1004"/>
      <c r="DD35" s="1004"/>
      <c r="DE35" s="1004"/>
      <c r="DF35" s="1005"/>
      <c r="DG35" s="1003"/>
      <c r="DH35" s="1004"/>
      <c r="DI35" s="1004"/>
      <c r="DJ35" s="1004"/>
      <c r="DK35" s="1005"/>
      <c r="DL35" s="1003"/>
      <c r="DM35" s="1004"/>
      <c r="DN35" s="1004"/>
      <c r="DO35" s="1004"/>
      <c r="DP35" s="1005"/>
      <c r="DQ35" s="1003"/>
      <c r="DR35" s="1004"/>
      <c r="DS35" s="1004"/>
      <c r="DT35" s="1004"/>
      <c r="DU35" s="1005"/>
      <c r="DV35" s="1006"/>
      <c r="DW35" s="1007"/>
      <c r="DX35" s="1007"/>
      <c r="DY35" s="1007"/>
      <c r="DZ35" s="1008"/>
      <c r="EA35" s="221"/>
    </row>
    <row r="36" spans="1:131" ht="26.25" customHeight="1" x14ac:dyDescent="0.15">
      <c r="A36" s="233">
        <v>9</v>
      </c>
      <c r="B36" s="1044"/>
      <c r="C36" s="1045"/>
      <c r="D36" s="1045"/>
      <c r="E36" s="1045"/>
      <c r="F36" s="1045"/>
      <c r="G36" s="1045"/>
      <c r="H36" s="1045"/>
      <c r="I36" s="1045"/>
      <c r="J36" s="1045"/>
      <c r="K36" s="1045"/>
      <c r="L36" s="1045"/>
      <c r="M36" s="1045"/>
      <c r="N36" s="1045"/>
      <c r="O36" s="1045"/>
      <c r="P36" s="1046"/>
      <c r="Q36" s="1052"/>
      <c r="R36" s="1053"/>
      <c r="S36" s="1053"/>
      <c r="T36" s="1053"/>
      <c r="U36" s="1053"/>
      <c r="V36" s="1053"/>
      <c r="W36" s="1053"/>
      <c r="X36" s="1053"/>
      <c r="Y36" s="1053"/>
      <c r="Z36" s="1053"/>
      <c r="AA36" s="1053"/>
      <c r="AB36" s="1053"/>
      <c r="AC36" s="1053"/>
      <c r="AD36" s="1053"/>
      <c r="AE36" s="1054"/>
      <c r="AF36" s="1049"/>
      <c r="AG36" s="1050"/>
      <c r="AH36" s="1050"/>
      <c r="AI36" s="1050"/>
      <c r="AJ36" s="1051"/>
      <c r="AK36" s="990"/>
      <c r="AL36" s="981"/>
      <c r="AM36" s="981"/>
      <c r="AN36" s="981"/>
      <c r="AO36" s="981"/>
      <c r="AP36" s="981"/>
      <c r="AQ36" s="981"/>
      <c r="AR36" s="981"/>
      <c r="AS36" s="981"/>
      <c r="AT36" s="981"/>
      <c r="AU36" s="981"/>
      <c r="AV36" s="981"/>
      <c r="AW36" s="981"/>
      <c r="AX36" s="981"/>
      <c r="AY36" s="981"/>
      <c r="AZ36" s="1055"/>
      <c r="BA36" s="1055"/>
      <c r="BB36" s="1055"/>
      <c r="BC36" s="1055"/>
      <c r="BD36" s="1055"/>
      <c r="BE36" s="982"/>
      <c r="BF36" s="982"/>
      <c r="BG36" s="982"/>
      <c r="BH36" s="982"/>
      <c r="BI36" s="983"/>
      <c r="BJ36" s="223"/>
      <c r="BK36" s="223"/>
      <c r="BL36" s="223"/>
      <c r="BM36" s="223"/>
      <c r="BN36" s="223"/>
      <c r="BO36" s="232"/>
      <c r="BP36" s="232"/>
      <c r="BQ36" s="229">
        <v>30</v>
      </c>
      <c r="BR36" s="230"/>
      <c r="BS36" s="1006"/>
      <c r="BT36" s="1007"/>
      <c r="BU36" s="1007"/>
      <c r="BV36" s="1007"/>
      <c r="BW36" s="1007"/>
      <c r="BX36" s="1007"/>
      <c r="BY36" s="1007"/>
      <c r="BZ36" s="1007"/>
      <c r="CA36" s="1007"/>
      <c r="CB36" s="1007"/>
      <c r="CC36" s="1007"/>
      <c r="CD36" s="1007"/>
      <c r="CE36" s="1007"/>
      <c r="CF36" s="1007"/>
      <c r="CG36" s="1028"/>
      <c r="CH36" s="1003"/>
      <c r="CI36" s="1004"/>
      <c r="CJ36" s="1004"/>
      <c r="CK36" s="1004"/>
      <c r="CL36" s="1005"/>
      <c r="CM36" s="1003"/>
      <c r="CN36" s="1004"/>
      <c r="CO36" s="1004"/>
      <c r="CP36" s="1004"/>
      <c r="CQ36" s="1005"/>
      <c r="CR36" s="1003"/>
      <c r="CS36" s="1004"/>
      <c r="CT36" s="1004"/>
      <c r="CU36" s="1004"/>
      <c r="CV36" s="1005"/>
      <c r="CW36" s="1003"/>
      <c r="CX36" s="1004"/>
      <c r="CY36" s="1004"/>
      <c r="CZ36" s="1004"/>
      <c r="DA36" s="1005"/>
      <c r="DB36" s="1003"/>
      <c r="DC36" s="1004"/>
      <c r="DD36" s="1004"/>
      <c r="DE36" s="1004"/>
      <c r="DF36" s="1005"/>
      <c r="DG36" s="1003"/>
      <c r="DH36" s="1004"/>
      <c r="DI36" s="1004"/>
      <c r="DJ36" s="1004"/>
      <c r="DK36" s="1005"/>
      <c r="DL36" s="1003"/>
      <c r="DM36" s="1004"/>
      <c r="DN36" s="1004"/>
      <c r="DO36" s="1004"/>
      <c r="DP36" s="1005"/>
      <c r="DQ36" s="1003"/>
      <c r="DR36" s="1004"/>
      <c r="DS36" s="1004"/>
      <c r="DT36" s="1004"/>
      <c r="DU36" s="1005"/>
      <c r="DV36" s="1006"/>
      <c r="DW36" s="1007"/>
      <c r="DX36" s="1007"/>
      <c r="DY36" s="1007"/>
      <c r="DZ36" s="1008"/>
      <c r="EA36" s="221"/>
    </row>
    <row r="37" spans="1:131" ht="26.25" customHeight="1" x14ac:dyDescent="0.15">
      <c r="A37" s="233">
        <v>10</v>
      </c>
      <c r="B37" s="1044"/>
      <c r="C37" s="1045"/>
      <c r="D37" s="1045"/>
      <c r="E37" s="1045"/>
      <c r="F37" s="1045"/>
      <c r="G37" s="1045"/>
      <c r="H37" s="1045"/>
      <c r="I37" s="1045"/>
      <c r="J37" s="1045"/>
      <c r="K37" s="1045"/>
      <c r="L37" s="1045"/>
      <c r="M37" s="1045"/>
      <c r="N37" s="1045"/>
      <c r="O37" s="1045"/>
      <c r="P37" s="1046"/>
      <c r="Q37" s="1052"/>
      <c r="R37" s="1053"/>
      <c r="S37" s="1053"/>
      <c r="T37" s="1053"/>
      <c r="U37" s="1053"/>
      <c r="V37" s="1053"/>
      <c r="W37" s="1053"/>
      <c r="X37" s="1053"/>
      <c r="Y37" s="1053"/>
      <c r="Z37" s="1053"/>
      <c r="AA37" s="1053"/>
      <c r="AB37" s="1053"/>
      <c r="AC37" s="1053"/>
      <c r="AD37" s="1053"/>
      <c r="AE37" s="1054"/>
      <c r="AF37" s="1049"/>
      <c r="AG37" s="1050"/>
      <c r="AH37" s="1050"/>
      <c r="AI37" s="1050"/>
      <c r="AJ37" s="1051"/>
      <c r="AK37" s="990"/>
      <c r="AL37" s="981"/>
      <c r="AM37" s="981"/>
      <c r="AN37" s="981"/>
      <c r="AO37" s="981"/>
      <c r="AP37" s="981"/>
      <c r="AQ37" s="981"/>
      <c r="AR37" s="981"/>
      <c r="AS37" s="981"/>
      <c r="AT37" s="981"/>
      <c r="AU37" s="981"/>
      <c r="AV37" s="981"/>
      <c r="AW37" s="981"/>
      <c r="AX37" s="981"/>
      <c r="AY37" s="981"/>
      <c r="AZ37" s="1055"/>
      <c r="BA37" s="1055"/>
      <c r="BB37" s="1055"/>
      <c r="BC37" s="1055"/>
      <c r="BD37" s="1055"/>
      <c r="BE37" s="982"/>
      <c r="BF37" s="982"/>
      <c r="BG37" s="982"/>
      <c r="BH37" s="982"/>
      <c r="BI37" s="983"/>
      <c r="BJ37" s="223"/>
      <c r="BK37" s="223"/>
      <c r="BL37" s="223"/>
      <c r="BM37" s="223"/>
      <c r="BN37" s="223"/>
      <c r="BO37" s="232"/>
      <c r="BP37" s="232"/>
      <c r="BQ37" s="229">
        <v>31</v>
      </c>
      <c r="BR37" s="230"/>
      <c r="BS37" s="1006"/>
      <c r="BT37" s="1007"/>
      <c r="BU37" s="1007"/>
      <c r="BV37" s="1007"/>
      <c r="BW37" s="1007"/>
      <c r="BX37" s="1007"/>
      <c r="BY37" s="1007"/>
      <c r="BZ37" s="1007"/>
      <c r="CA37" s="1007"/>
      <c r="CB37" s="1007"/>
      <c r="CC37" s="1007"/>
      <c r="CD37" s="1007"/>
      <c r="CE37" s="1007"/>
      <c r="CF37" s="1007"/>
      <c r="CG37" s="1028"/>
      <c r="CH37" s="1003"/>
      <c r="CI37" s="1004"/>
      <c r="CJ37" s="1004"/>
      <c r="CK37" s="1004"/>
      <c r="CL37" s="1005"/>
      <c r="CM37" s="1003"/>
      <c r="CN37" s="1004"/>
      <c r="CO37" s="1004"/>
      <c r="CP37" s="1004"/>
      <c r="CQ37" s="1005"/>
      <c r="CR37" s="1003"/>
      <c r="CS37" s="1004"/>
      <c r="CT37" s="1004"/>
      <c r="CU37" s="1004"/>
      <c r="CV37" s="1005"/>
      <c r="CW37" s="1003"/>
      <c r="CX37" s="1004"/>
      <c r="CY37" s="1004"/>
      <c r="CZ37" s="1004"/>
      <c r="DA37" s="1005"/>
      <c r="DB37" s="1003"/>
      <c r="DC37" s="1004"/>
      <c r="DD37" s="1004"/>
      <c r="DE37" s="1004"/>
      <c r="DF37" s="1005"/>
      <c r="DG37" s="1003"/>
      <c r="DH37" s="1004"/>
      <c r="DI37" s="1004"/>
      <c r="DJ37" s="1004"/>
      <c r="DK37" s="1005"/>
      <c r="DL37" s="1003"/>
      <c r="DM37" s="1004"/>
      <c r="DN37" s="1004"/>
      <c r="DO37" s="1004"/>
      <c r="DP37" s="1005"/>
      <c r="DQ37" s="1003"/>
      <c r="DR37" s="1004"/>
      <c r="DS37" s="1004"/>
      <c r="DT37" s="1004"/>
      <c r="DU37" s="1005"/>
      <c r="DV37" s="1006"/>
      <c r="DW37" s="1007"/>
      <c r="DX37" s="1007"/>
      <c r="DY37" s="1007"/>
      <c r="DZ37" s="1008"/>
      <c r="EA37" s="221"/>
    </row>
    <row r="38" spans="1:131" ht="26.25" customHeight="1" x14ac:dyDescent="0.15">
      <c r="A38" s="233">
        <v>11</v>
      </c>
      <c r="B38" s="1044"/>
      <c r="C38" s="1045"/>
      <c r="D38" s="1045"/>
      <c r="E38" s="1045"/>
      <c r="F38" s="1045"/>
      <c r="G38" s="1045"/>
      <c r="H38" s="1045"/>
      <c r="I38" s="1045"/>
      <c r="J38" s="1045"/>
      <c r="K38" s="1045"/>
      <c r="L38" s="1045"/>
      <c r="M38" s="1045"/>
      <c r="N38" s="1045"/>
      <c r="O38" s="1045"/>
      <c r="P38" s="1046"/>
      <c r="Q38" s="1052"/>
      <c r="R38" s="1053"/>
      <c r="S38" s="1053"/>
      <c r="T38" s="1053"/>
      <c r="U38" s="1053"/>
      <c r="V38" s="1053"/>
      <c r="W38" s="1053"/>
      <c r="X38" s="1053"/>
      <c r="Y38" s="1053"/>
      <c r="Z38" s="1053"/>
      <c r="AA38" s="1053"/>
      <c r="AB38" s="1053"/>
      <c r="AC38" s="1053"/>
      <c r="AD38" s="1053"/>
      <c r="AE38" s="1054"/>
      <c r="AF38" s="1049"/>
      <c r="AG38" s="1050"/>
      <c r="AH38" s="1050"/>
      <c r="AI38" s="1050"/>
      <c r="AJ38" s="1051"/>
      <c r="AK38" s="990"/>
      <c r="AL38" s="981"/>
      <c r="AM38" s="981"/>
      <c r="AN38" s="981"/>
      <c r="AO38" s="981"/>
      <c r="AP38" s="981"/>
      <c r="AQ38" s="981"/>
      <c r="AR38" s="981"/>
      <c r="AS38" s="981"/>
      <c r="AT38" s="981"/>
      <c r="AU38" s="981"/>
      <c r="AV38" s="981"/>
      <c r="AW38" s="981"/>
      <c r="AX38" s="981"/>
      <c r="AY38" s="981"/>
      <c r="AZ38" s="1055"/>
      <c r="BA38" s="1055"/>
      <c r="BB38" s="1055"/>
      <c r="BC38" s="1055"/>
      <c r="BD38" s="1055"/>
      <c r="BE38" s="982"/>
      <c r="BF38" s="982"/>
      <c r="BG38" s="982"/>
      <c r="BH38" s="982"/>
      <c r="BI38" s="983"/>
      <c r="BJ38" s="223"/>
      <c r="BK38" s="223"/>
      <c r="BL38" s="223"/>
      <c r="BM38" s="223"/>
      <c r="BN38" s="223"/>
      <c r="BO38" s="232"/>
      <c r="BP38" s="232"/>
      <c r="BQ38" s="229">
        <v>32</v>
      </c>
      <c r="BR38" s="230"/>
      <c r="BS38" s="1006"/>
      <c r="BT38" s="1007"/>
      <c r="BU38" s="1007"/>
      <c r="BV38" s="1007"/>
      <c r="BW38" s="1007"/>
      <c r="BX38" s="1007"/>
      <c r="BY38" s="1007"/>
      <c r="BZ38" s="1007"/>
      <c r="CA38" s="1007"/>
      <c r="CB38" s="1007"/>
      <c r="CC38" s="1007"/>
      <c r="CD38" s="1007"/>
      <c r="CE38" s="1007"/>
      <c r="CF38" s="1007"/>
      <c r="CG38" s="1028"/>
      <c r="CH38" s="1003"/>
      <c r="CI38" s="1004"/>
      <c r="CJ38" s="1004"/>
      <c r="CK38" s="1004"/>
      <c r="CL38" s="1005"/>
      <c r="CM38" s="1003"/>
      <c r="CN38" s="1004"/>
      <c r="CO38" s="1004"/>
      <c r="CP38" s="1004"/>
      <c r="CQ38" s="1005"/>
      <c r="CR38" s="1003"/>
      <c r="CS38" s="1004"/>
      <c r="CT38" s="1004"/>
      <c r="CU38" s="1004"/>
      <c r="CV38" s="1005"/>
      <c r="CW38" s="1003"/>
      <c r="CX38" s="1004"/>
      <c r="CY38" s="1004"/>
      <c r="CZ38" s="1004"/>
      <c r="DA38" s="1005"/>
      <c r="DB38" s="1003"/>
      <c r="DC38" s="1004"/>
      <c r="DD38" s="1004"/>
      <c r="DE38" s="1004"/>
      <c r="DF38" s="1005"/>
      <c r="DG38" s="1003"/>
      <c r="DH38" s="1004"/>
      <c r="DI38" s="1004"/>
      <c r="DJ38" s="1004"/>
      <c r="DK38" s="1005"/>
      <c r="DL38" s="1003"/>
      <c r="DM38" s="1004"/>
      <c r="DN38" s="1004"/>
      <c r="DO38" s="1004"/>
      <c r="DP38" s="1005"/>
      <c r="DQ38" s="1003"/>
      <c r="DR38" s="1004"/>
      <c r="DS38" s="1004"/>
      <c r="DT38" s="1004"/>
      <c r="DU38" s="1005"/>
      <c r="DV38" s="1006"/>
      <c r="DW38" s="1007"/>
      <c r="DX38" s="1007"/>
      <c r="DY38" s="1007"/>
      <c r="DZ38" s="1008"/>
      <c r="EA38" s="221"/>
    </row>
    <row r="39" spans="1:131" ht="26.25" customHeight="1" x14ac:dyDescent="0.15">
      <c r="A39" s="233">
        <v>12</v>
      </c>
      <c r="B39" s="1044"/>
      <c r="C39" s="1045"/>
      <c r="D39" s="1045"/>
      <c r="E39" s="1045"/>
      <c r="F39" s="1045"/>
      <c r="G39" s="1045"/>
      <c r="H39" s="1045"/>
      <c r="I39" s="1045"/>
      <c r="J39" s="1045"/>
      <c r="K39" s="1045"/>
      <c r="L39" s="1045"/>
      <c r="M39" s="1045"/>
      <c r="N39" s="1045"/>
      <c r="O39" s="1045"/>
      <c r="P39" s="1046"/>
      <c r="Q39" s="1052"/>
      <c r="R39" s="1053"/>
      <c r="S39" s="1053"/>
      <c r="T39" s="1053"/>
      <c r="U39" s="1053"/>
      <c r="V39" s="1053"/>
      <c r="W39" s="1053"/>
      <c r="X39" s="1053"/>
      <c r="Y39" s="1053"/>
      <c r="Z39" s="1053"/>
      <c r="AA39" s="1053"/>
      <c r="AB39" s="1053"/>
      <c r="AC39" s="1053"/>
      <c r="AD39" s="1053"/>
      <c r="AE39" s="1054"/>
      <c r="AF39" s="1049"/>
      <c r="AG39" s="1050"/>
      <c r="AH39" s="1050"/>
      <c r="AI39" s="1050"/>
      <c r="AJ39" s="1051"/>
      <c r="AK39" s="990"/>
      <c r="AL39" s="981"/>
      <c r="AM39" s="981"/>
      <c r="AN39" s="981"/>
      <c r="AO39" s="981"/>
      <c r="AP39" s="981"/>
      <c r="AQ39" s="981"/>
      <c r="AR39" s="981"/>
      <c r="AS39" s="981"/>
      <c r="AT39" s="981"/>
      <c r="AU39" s="981"/>
      <c r="AV39" s="981"/>
      <c r="AW39" s="981"/>
      <c r="AX39" s="981"/>
      <c r="AY39" s="981"/>
      <c r="AZ39" s="1055"/>
      <c r="BA39" s="1055"/>
      <c r="BB39" s="1055"/>
      <c r="BC39" s="1055"/>
      <c r="BD39" s="1055"/>
      <c r="BE39" s="982"/>
      <c r="BF39" s="982"/>
      <c r="BG39" s="982"/>
      <c r="BH39" s="982"/>
      <c r="BI39" s="983"/>
      <c r="BJ39" s="223"/>
      <c r="BK39" s="223"/>
      <c r="BL39" s="223"/>
      <c r="BM39" s="223"/>
      <c r="BN39" s="223"/>
      <c r="BO39" s="232"/>
      <c r="BP39" s="232"/>
      <c r="BQ39" s="229">
        <v>33</v>
      </c>
      <c r="BR39" s="230"/>
      <c r="BS39" s="1006"/>
      <c r="BT39" s="1007"/>
      <c r="BU39" s="1007"/>
      <c r="BV39" s="1007"/>
      <c r="BW39" s="1007"/>
      <c r="BX39" s="1007"/>
      <c r="BY39" s="1007"/>
      <c r="BZ39" s="1007"/>
      <c r="CA39" s="1007"/>
      <c r="CB39" s="1007"/>
      <c r="CC39" s="1007"/>
      <c r="CD39" s="1007"/>
      <c r="CE39" s="1007"/>
      <c r="CF39" s="1007"/>
      <c r="CG39" s="1028"/>
      <c r="CH39" s="1003"/>
      <c r="CI39" s="1004"/>
      <c r="CJ39" s="1004"/>
      <c r="CK39" s="1004"/>
      <c r="CL39" s="1005"/>
      <c r="CM39" s="1003"/>
      <c r="CN39" s="1004"/>
      <c r="CO39" s="1004"/>
      <c r="CP39" s="1004"/>
      <c r="CQ39" s="1005"/>
      <c r="CR39" s="1003"/>
      <c r="CS39" s="1004"/>
      <c r="CT39" s="1004"/>
      <c r="CU39" s="1004"/>
      <c r="CV39" s="1005"/>
      <c r="CW39" s="1003"/>
      <c r="CX39" s="1004"/>
      <c r="CY39" s="1004"/>
      <c r="CZ39" s="1004"/>
      <c r="DA39" s="1005"/>
      <c r="DB39" s="1003"/>
      <c r="DC39" s="1004"/>
      <c r="DD39" s="1004"/>
      <c r="DE39" s="1004"/>
      <c r="DF39" s="1005"/>
      <c r="DG39" s="1003"/>
      <c r="DH39" s="1004"/>
      <c r="DI39" s="1004"/>
      <c r="DJ39" s="1004"/>
      <c r="DK39" s="1005"/>
      <c r="DL39" s="1003"/>
      <c r="DM39" s="1004"/>
      <c r="DN39" s="1004"/>
      <c r="DO39" s="1004"/>
      <c r="DP39" s="1005"/>
      <c r="DQ39" s="1003"/>
      <c r="DR39" s="1004"/>
      <c r="DS39" s="1004"/>
      <c r="DT39" s="1004"/>
      <c r="DU39" s="1005"/>
      <c r="DV39" s="1006"/>
      <c r="DW39" s="1007"/>
      <c r="DX39" s="1007"/>
      <c r="DY39" s="1007"/>
      <c r="DZ39" s="1008"/>
      <c r="EA39" s="221"/>
    </row>
    <row r="40" spans="1:131" ht="26.25" customHeight="1" x14ac:dyDescent="0.15">
      <c r="A40" s="229">
        <v>13</v>
      </c>
      <c r="B40" s="1044"/>
      <c r="C40" s="1045"/>
      <c r="D40" s="1045"/>
      <c r="E40" s="1045"/>
      <c r="F40" s="1045"/>
      <c r="G40" s="1045"/>
      <c r="H40" s="1045"/>
      <c r="I40" s="1045"/>
      <c r="J40" s="1045"/>
      <c r="K40" s="1045"/>
      <c r="L40" s="1045"/>
      <c r="M40" s="1045"/>
      <c r="N40" s="1045"/>
      <c r="O40" s="1045"/>
      <c r="P40" s="1046"/>
      <c r="Q40" s="1052"/>
      <c r="R40" s="1053"/>
      <c r="S40" s="1053"/>
      <c r="T40" s="1053"/>
      <c r="U40" s="1053"/>
      <c r="V40" s="1053"/>
      <c r="W40" s="1053"/>
      <c r="X40" s="1053"/>
      <c r="Y40" s="1053"/>
      <c r="Z40" s="1053"/>
      <c r="AA40" s="1053"/>
      <c r="AB40" s="1053"/>
      <c r="AC40" s="1053"/>
      <c r="AD40" s="1053"/>
      <c r="AE40" s="1054"/>
      <c r="AF40" s="1049"/>
      <c r="AG40" s="1050"/>
      <c r="AH40" s="1050"/>
      <c r="AI40" s="1050"/>
      <c r="AJ40" s="1051"/>
      <c r="AK40" s="990"/>
      <c r="AL40" s="981"/>
      <c r="AM40" s="981"/>
      <c r="AN40" s="981"/>
      <c r="AO40" s="981"/>
      <c r="AP40" s="981"/>
      <c r="AQ40" s="981"/>
      <c r="AR40" s="981"/>
      <c r="AS40" s="981"/>
      <c r="AT40" s="981"/>
      <c r="AU40" s="981"/>
      <c r="AV40" s="981"/>
      <c r="AW40" s="981"/>
      <c r="AX40" s="981"/>
      <c r="AY40" s="981"/>
      <c r="AZ40" s="1055"/>
      <c r="BA40" s="1055"/>
      <c r="BB40" s="1055"/>
      <c r="BC40" s="1055"/>
      <c r="BD40" s="1055"/>
      <c r="BE40" s="982"/>
      <c r="BF40" s="982"/>
      <c r="BG40" s="982"/>
      <c r="BH40" s="982"/>
      <c r="BI40" s="983"/>
      <c r="BJ40" s="223"/>
      <c r="BK40" s="223"/>
      <c r="BL40" s="223"/>
      <c r="BM40" s="223"/>
      <c r="BN40" s="223"/>
      <c r="BO40" s="232"/>
      <c r="BP40" s="232"/>
      <c r="BQ40" s="229">
        <v>34</v>
      </c>
      <c r="BR40" s="230"/>
      <c r="BS40" s="1006"/>
      <c r="BT40" s="1007"/>
      <c r="BU40" s="1007"/>
      <c r="BV40" s="1007"/>
      <c r="BW40" s="1007"/>
      <c r="BX40" s="1007"/>
      <c r="BY40" s="1007"/>
      <c r="BZ40" s="1007"/>
      <c r="CA40" s="1007"/>
      <c r="CB40" s="1007"/>
      <c r="CC40" s="1007"/>
      <c r="CD40" s="1007"/>
      <c r="CE40" s="1007"/>
      <c r="CF40" s="1007"/>
      <c r="CG40" s="1028"/>
      <c r="CH40" s="1003"/>
      <c r="CI40" s="1004"/>
      <c r="CJ40" s="1004"/>
      <c r="CK40" s="1004"/>
      <c r="CL40" s="1005"/>
      <c r="CM40" s="1003"/>
      <c r="CN40" s="1004"/>
      <c r="CO40" s="1004"/>
      <c r="CP40" s="1004"/>
      <c r="CQ40" s="1005"/>
      <c r="CR40" s="1003"/>
      <c r="CS40" s="1004"/>
      <c r="CT40" s="1004"/>
      <c r="CU40" s="1004"/>
      <c r="CV40" s="1005"/>
      <c r="CW40" s="1003"/>
      <c r="CX40" s="1004"/>
      <c r="CY40" s="1004"/>
      <c r="CZ40" s="1004"/>
      <c r="DA40" s="1005"/>
      <c r="DB40" s="1003"/>
      <c r="DC40" s="1004"/>
      <c r="DD40" s="1004"/>
      <c r="DE40" s="1004"/>
      <c r="DF40" s="1005"/>
      <c r="DG40" s="1003"/>
      <c r="DH40" s="1004"/>
      <c r="DI40" s="1004"/>
      <c r="DJ40" s="1004"/>
      <c r="DK40" s="1005"/>
      <c r="DL40" s="1003"/>
      <c r="DM40" s="1004"/>
      <c r="DN40" s="1004"/>
      <c r="DO40" s="1004"/>
      <c r="DP40" s="1005"/>
      <c r="DQ40" s="1003"/>
      <c r="DR40" s="1004"/>
      <c r="DS40" s="1004"/>
      <c r="DT40" s="1004"/>
      <c r="DU40" s="1005"/>
      <c r="DV40" s="1006"/>
      <c r="DW40" s="1007"/>
      <c r="DX40" s="1007"/>
      <c r="DY40" s="1007"/>
      <c r="DZ40" s="1008"/>
      <c r="EA40" s="221"/>
    </row>
    <row r="41" spans="1:131" ht="26.25" customHeight="1" x14ac:dyDescent="0.15">
      <c r="A41" s="229">
        <v>14</v>
      </c>
      <c r="B41" s="1044"/>
      <c r="C41" s="1045"/>
      <c r="D41" s="1045"/>
      <c r="E41" s="1045"/>
      <c r="F41" s="1045"/>
      <c r="G41" s="1045"/>
      <c r="H41" s="1045"/>
      <c r="I41" s="1045"/>
      <c r="J41" s="1045"/>
      <c r="K41" s="1045"/>
      <c r="L41" s="1045"/>
      <c r="M41" s="1045"/>
      <c r="N41" s="1045"/>
      <c r="O41" s="1045"/>
      <c r="P41" s="1046"/>
      <c r="Q41" s="1052"/>
      <c r="R41" s="1053"/>
      <c r="S41" s="1053"/>
      <c r="T41" s="1053"/>
      <c r="U41" s="1053"/>
      <c r="V41" s="1053"/>
      <c r="W41" s="1053"/>
      <c r="X41" s="1053"/>
      <c r="Y41" s="1053"/>
      <c r="Z41" s="1053"/>
      <c r="AA41" s="1053"/>
      <c r="AB41" s="1053"/>
      <c r="AC41" s="1053"/>
      <c r="AD41" s="1053"/>
      <c r="AE41" s="1054"/>
      <c r="AF41" s="1049"/>
      <c r="AG41" s="1050"/>
      <c r="AH41" s="1050"/>
      <c r="AI41" s="1050"/>
      <c r="AJ41" s="1051"/>
      <c r="AK41" s="990"/>
      <c r="AL41" s="981"/>
      <c r="AM41" s="981"/>
      <c r="AN41" s="981"/>
      <c r="AO41" s="981"/>
      <c r="AP41" s="981"/>
      <c r="AQ41" s="981"/>
      <c r="AR41" s="981"/>
      <c r="AS41" s="981"/>
      <c r="AT41" s="981"/>
      <c r="AU41" s="981"/>
      <c r="AV41" s="981"/>
      <c r="AW41" s="981"/>
      <c r="AX41" s="981"/>
      <c r="AY41" s="981"/>
      <c r="AZ41" s="1055"/>
      <c r="BA41" s="1055"/>
      <c r="BB41" s="1055"/>
      <c r="BC41" s="1055"/>
      <c r="BD41" s="1055"/>
      <c r="BE41" s="982"/>
      <c r="BF41" s="982"/>
      <c r="BG41" s="982"/>
      <c r="BH41" s="982"/>
      <c r="BI41" s="983"/>
      <c r="BJ41" s="223"/>
      <c r="BK41" s="223"/>
      <c r="BL41" s="223"/>
      <c r="BM41" s="223"/>
      <c r="BN41" s="223"/>
      <c r="BO41" s="232"/>
      <c r="BP41" s="232"/>
      <c r="BQ41" s="229">
        <v>35</v>
      </c>
      <c r="BR41" s="230"/>
      <c r="BS41" s="1006"/>
      <c r="BT41" s="1007"/>
      <c r="BU41" s="1007"/>
      <c r="BV41" s="1007"/>
      <c r="BW41" s="1007"/>
      <c r="BX41" s="1007"/>
      <c r="BY41" s="1007"/>
      <c r="BZ41" s="1007"/>
      <c r="CA41" s="1007"/>
      <c r="CB41" s="1007"/>
      <c r="CC41" s="1007"/>
      <c r="CD41" s="1007"/>
      <c r="CE41" s="1007"/>
      <c r="CF41" s="1007"/>
      <c r="CG41" s="1028"/>
      <c r="CH41" s="1003"/>
      <c r="CI41" s="1004"/>
      <c r="CJ41" s="1004"/>
      <c r="CK41" s="1004"/>
      <c r="CL41" s="1005"/>
      <c r="CM41" s="1003"/>
      <c r="CN41" s="1004"/>
      <c r="CO41" s="1004"/>
      <c r="CP41" s="1004"/>
      <c r="CQ41" s="1005"/>
      <c r="CR41" s="1003"/>
      <c r="CS41" s="1004"/>
      <c r="CT41" s="1004"/>
      <c r="CU41" s="1004"/>
      <c r="CV41" s="1005"/>
      <c r="CW41" s="1003"/>
      <c r="CX41" s="1004"/>
      <c r="CY41" s="1004"/>
      <c r="CZ41" s="1004"/>
      <c r="DA41" s="1005"/>
      <c r="DB41" s="1003"/>
      <c r="DC41" s="1004"/>
      <c r="DD41" s="1004"/>
      <c r="DE41" s="1004"/>
      <c r="DF41" s="1005"/>
      <c r="DG41" s="1003"/>
      <c r="DH41" s="1004"/>
      <c r="DI41" s="1004"/>
      <c r="DJ41" s="1004"/>
      <c r="DK41" s="1005"/>
      <c r="DL41" s="1003"/>
      <c r="DM41" s="1004"/>
      <c r="DN41" s="1004"/>
      <c r="DO41" s="1004"/>
      <c r="DP41" s="1005"/>
      <c r="DQ41" s="1003"/>
      <c r="DR41" s="1004"/>
      <c r="DS41" s="1004"/>
      <c r="DT41" s="1004"/>
      <c r="DU41" s="1005"/>
      <c r="DV41" s="1006"/>
      <c r="DW41" s="1007"/>
      <c r="DX41" s="1007"/>
      <c r="DY41" s="1007"/>
      <c r="DZ41" s="1008"/>
      <c r="EA41" s="221"/>
    </row>
    <row r="42" spans="1:131" ht="26.25" customHeight="1" x14ac:dyDescent="0.15">
      <c r="A42" s="229">
        <v>15</v>
      </c>
      <c r="B42" s="1044"/>
      <c r="C42" s="1045"/>
      <c r="D42" s="1045"/>
      <c r="E42" s="1045"/>
      <c r="F42" s="1045"/>
      <c r="G42" s="1045"/>
      <c r="H42" s="1045"/>
      <c r="I42" s="1045"/>
      <c r="J42" s="1045"/>
      <c r="K42" s="1045"/>
      <c r="L42" s="1045"/>
      <c r="M42" s="1045"/>
      <c r="N42" s="1045"/>
      <c r="O42" s="1045"/>
      <c r="P42" s="1046"/>
      <c r="Q42" s="1052"/>
      <c r="R42" s="1053"/>
      <c r="S42" s="1053"/>
      <c r="T42" s="1053"/>
      <c r="U42" s="1053"/>
      <c r="V42" s="1053"/>
      <c r="W42" s="1053"/>
      <c r="X42" s="1053"/>
      <c r="Y42" s="1053"/>
      <c r="Z42" s="1053"/>
      <c r="AA42" s="1053"/>
      <c r="AB42" s="1053"/>
      <c r="AC42" s="1053"/>
      <c r="AD42" s="1053"/>
      <c r="AE42" s="1054"/>
      <c r="AF42" s="1049"/>
      <c r="AG42" s="1050"/>
      <c r="AH42" s="1050"/>
      <c r="AI42" s="1050"/>
      <c r="AJ42" s="1051"/>
      <c r="AK42" s="990"/>
      <c r="AL42" s="981"/>
      <c r="AM42" s="981"/>
      <c r="AN42" s="981"/>
      <c r="AO42" s="981"/>
      <c r="AP42" s="981"/>
      <c r="AQ42" s="981"/>
      <c r="AR42" s="981"/>
      <c r="AS42" s="981"/>
      <c r="AT42" s="981"/>
      <c r="AU42" s="981"/>
      <c r="AV42" s="981"/>
      <c r="AW42" s="981"/>
      <c r="AX42" s="981"/>
      <c r="AY42" s="981"/>
      <c r="AZ42" s="1055"/>
      <c r="BA42" s="1055"/>
      <c r="BB42" s="1055"/>
      <c r="BC42" s="1055"/>
      <c r="BD42" s="1055"/>
      <c r="BE42" s="982"/>
      <c r="BF42" s="982"/>
      <c r="BG42" s="982"/>
      <c r="BH42" s="982"/>
      <c r="BI42" s="983"/>
      <c r="BJ42" s="223"/>
      <c r="BK42" s="223"/>
      <c r="BL42" s="223"/>
      <c r="BM42" s="223"/>
      <c r="BN42" s="223"/>
      <c r="BO42" s="232"/>
      <c r="BP42" s="232"/>
      <c r="BQ42" s="229">
        <v>36</v>
      </c>
      <c r="BR42" s="230"/>
      <c r="BS42" s="1006"/>
      <c r="BT42" s="1007"/>
      <c r="BU42" s="1007"/>
      <c r="BV42" s="1007"/>
      <c r="BW42" s="1007"/>
      <c r="BX42" s="1007"/>
      <c r="BY42" s="1007"/>
      <c r="BZ42" s="1007"/>
      <c r="CA42" s="1007"/>
      <c r="CB42" s="1007"/>
      <c r="CC42" s="1007"/>
      <c r="CD42" s="1007"/>
      <c r="CE42" s="1007"/>
      <c r="CF42" s="1007"/>
      <c r="CG42" s="1028"/>
      <c r="CH42" s="1003"/>
      <c r="CI42" s="1004"/>
      <c r="CJ42" s="1004"/>
      <c r="CK42" s="1004"/>
      <c r="CL42" s="1005"/>
      <c r="CM42" s="1003"/>
      <c r="CN42" s="1004"/>
      <c r="CO42" s="1004"/>
      <c r="CP42" s="1004"/>
      <c r="CQ42" s="1005"/>
      <c r="CR42" s="1003"/>
      <c r="CS42" s="1004"/>
      <c r="CT42" s="1004"/>
      <c r="CU42" s="1004"/>
      <c r="CV42" s="1005"/>
      <c r="CW42" s="1003"/>
      <c r="CX42" s="1004"/>
      <c r="CY42" s="1004"/>
      <c r="CZ42" s="1004"/>
      <c r="DA42" s="1005"/>
      <c r="DB42" s="1003"/>
      <c r="DC42" s="1004"/>
      <c r="DD42" s="1004"/>
      <c r="DE42" s="1004"/>
      <c r="DF42" s="1005"/>
      <c r="DG42" s="1003"/>
      <c r="DH42" s="1004"/>
      <c r="DI42" s="1004"/>
      <c r="DJ42" s="1004"/>
      <c r="DK42" s="1005"/>
      <c r="DL42" s="1003"/>
      <c r="DM42" s="1004"/>
      <c r="DN42" s="1004"/>
      <c r="DO42" s="1004"/>
      <c r="DP42" s="1005"/>
      <c r="DQ42" s="1003"/>
      <c r="DR42" s="1004"/>
      <c r="DS42" s="1004"/>
      <c r="DT42" s="1004"/>
      <c r="DU42" s="1005"/>
      <c r="DV42" s="1006"/>
      <c r="DW42" s="1007"/>
      <c r="DX42" s="1007"/>
      <c r="DY42" s="1007"/>
      <c r="DZ42" s="1008"/>
      <c r="EA42" s="221"/>
    </row>
    <row r="43" spans="1:131" ht="26.25" customHeight="1" x14ac:dyDescent="0.15">
      <c r="A43" s="229">
        <v>16</v>
      </c>
      <c r="B43" s="1044"/>
      <c r="C43" s="1045"/>
      <c r="D43" s="1045"/>
      <c r="E43" s="1045"/>
      <c r="F43" s="1045"/>
      <c r="G43" s="1045"/>
      <c r="H43" s="1045"/>
      <c r="I43" s="1045"/>
      <c r="J43" s="1045"/>
      <c r="K43" s="1045"/>
      <c r="L43" s="1045"/>
      <c r="M43" s="1045"/>
      <c r="N43" s="1045"/>
      <c r="O43" s="1045"/>
      <c r="P43" s="1046"/>
      <c r="Q43" s="1052"/>
      <c r="R43" s="1053"/>
      <c r="S43" s="1053"/>
      <c r="T43" s="1053"/>
      <c r="U43" s="1053"/>
      <c r="V43" s="1053"/>
      <c r="W43" s="1053"/>
      <c r="X43" s="1053"/>
      <c r="Y43" s="1053"/>
      <c r="Z43" s="1053"/>
      <c r="AA43" s="1053"/>
      <c r="AB43" s="1053"/>
      <c r="AC43" s="1053"/>
      <c r="AD43" s="1053"/>
      <c r="AE43" s="1054"/>
      <c r="AF43" s="1049"/>
      <c r="AG43" s="1050"/>
      <c r="AH43" s="1050"/>
      <c r="AI43" s="1050"/>
      <c r="AJ43" s="1051"/>
      <c r="AK43" s="990"/>
      <c r="AL43" s="981"/>
      <c r="AM43" s="981"/>
      <c r="AN43" s="981"/>
      <c r="AO43" s="981"/>
      <c r="AP43" s="981"/>
      <c r="AQ43" s="981"/>
      <c r="AR43" s="981"/>
      <c r="AS43" s="981"/>
      <c r="AT43" s="981"/>
      <c r="AU43" s="981"/>
      <c r="AV43" s="981"/>
      <c r="AW43" s="981"/>
      <c r="AX43" s="981"/>
      <c r="AY43" s="981"/>
      <c r="AZ43" s="1055"/>
      <c r="BA43" s="1055"/>
      <c r="BB43" s="1055"/>
      <c r="BC43" s="1055"/>
      <c r="BD43" s="1055"/>
      <c r="BE43" s="982"/>
      <c r="BF43" s="982"/>
      <c r="BG43" s="982"/>
      <c r="BH43" s="982"/>
      <c r="BI43" s="983"/>
      <c r="BJ43" s="223"/>
      <c r="BK43" s="223"/>
      <c r="BL43" s="223"/>
      <c r="BM43" s="223"/>
      <c r="BN43" s="223"/>
      <c r="BO43" s="232"/>
      <c r="BP43" s="232"/>
      <c r="BQ43" s="229">
        <v>37</v>
      </c>
      <c r="BR43" s="230"/>
      <c r="BS43" s="1006"/>
      <c r="BT43" s="1007"/>
      <c r="BU43" s="1007"/>
      <c r="BV43" s="1007"/>
      <c r="BW43" s="1007"/>
      <c r="BX43" s="1007"/>
      <c r="BY43" s="1007"/>
      <c r="BZ43" s="1007"/>
      <c r="CA43" s="1007"/>
      <c r="CB43" s="1007"/>
      <c r="CC43" s="1007"/>
      <c r="CD43" s="1007"/>
      <c r="CE43" s="1007"/>
      <c r="CF43" s="1007"/>
      <c r="CG43" s="1028"/>
      <c r="CH43" s="1003"/>
      <c r="CI43" s="1004"/>
      <c r="CJ43" s="1004"/>
      <c r="CK43" s="1004"/>
      <c r="CL43" s="1005"/>
      <c r="CM43" s="1003"/>
      <c r="CN43" s="1004"/>
      <c r="CO43" s="1004"/>
      <c r="CP43" s="1004"/>
      <c r="CQ43" s="1005"/>
      <c r="CR43" s="1003"/>
      <c r="CS43" s="1004"/>
      <c r="CT43" s="1004"/>
      <c r="CU43" s="1004"/>
      <c r="CV43" s="1005"/>
      <c r="CW43" s="1003"/>
      <c r="CX43" s="1004"/>
      <c r="CY43" s="1004"/>
      <c r="CZ43" s="1004"/>
      <c r="DA43" s="1005"/>
      <c r="DB43" s="1003"/>
      <c r="DC43" s="1004"/>
      <c r="DD43" s="1004"/>
      <c r="DE43" s="1004"/>
      <c r="DF43" s="1005"/>
      <c r="DG43" s="1003"/>
      <c r="DH43" s="1004"/>
      <c r="DI43" s="1004"/>
      <c r="DJ43" s="1004"/>
      <c r="DK43" s="1005"/>
      <c r="DL43" s="1003"/>
      <c r="DM43" s="1004"/>
      <c r="DN43" s="1004"/>
      <c r="DO43" s="1004"/>
      <c r="DP43" s="1005"/>
      <c r="DQ43" s="1003"/>
      <c r="DR43" s="1004"/>
      <c r="DS43" s="1004"/>
      <c r="DT43" s="1004"/>
      <c r="DU43" s="1005"/>
      <c r="DV43" s="1006"/>
      <c r="DW43" s="1007"/>
      <c r="DX43" s="1007"/>
      <c r="DY43" s="1007"/>
      <c r="DZ43" s="1008"/>
      <c r="EA43" s="221"/>
    </row>
    <row r="44" spans="1:131" ht="26.25" customHeight="1" x14ac:dyDescent="0.15">
      <c r="A44" s="229">
        <v>17</v>
      </c>
      <c r="B44" s="1044"/>
      <c r="C44" s="1045"/>
      <c r="D44" s="1045"/>
      <c r="E44" s="1045"/>
      <c r="F44" s="1045"/>
      <c r="G44" s="1045"/>
      <c r="H44" s="1045"/>
      <c r="I44" s="1045"/>
      <c r="J44" s="1045"/>
      <c r="K44" s="1045"/>
      <c r="L44" s="1045"/>
      <c r="M44" s="1045"/>
      <c r="N44" s="1045"/>
      <c r="O44" s="1045"/>
      <c r="P44" s="1046"/>
      <c r="Q44" s="1052"/>
      <c r="R44" s="1053"/>
      <c r="S44" s="1053"/>
      <c r="T44" s="1053"/>
      <c r="U44" s="1053"/>
      <c r="V44" s="1053"/>
      <c r="W44" s="1053"/>
      <c r="X44" s="1053"/>
      <c r="Y44" s="1053"/>
      <c r="Z44" s="1053"/>
      <c r="AA44" s="1053"/>
      <c r="AB44" s="1053"/>
      <c r="AC44" s="1053"/>
      <c r="AD44" s="1053"/>
      <c r="AE44" s="1054"/>
      <c r="AF44" s="1049"/>
      <c r="AG44" s="1050"/>
      <c r="AH44" s="1050"/>
      <c r="AI44" s="1050"/>
      <c r="AJ44" s="1051"/>
      <c r="AK44" s="990"/>
      <c r="AL44" s="981"/>
      <c r="AM44" s="981"/>
      <c r="AN44" s="981"/>
      <c r="AO44" s="981"/>
      <c r="AP44" s="981"/>
      <c r="AQ44" s="981"/>
      <c r="AR44" s="981"/>
      <c r="AS44" s="981"/>
      <c r="AT44" s="981"/>
      <c r="AU44" s="981"/>
      <c r="AV44" s="981"/>
      <c r="AW44" s="981"/>
      <c r="AX44" s="981"/>
      <c r="AY44" s="981"/>
      <c r="AZ44" s="1055"/>
      <c r="BA44" s="1055"/>
      <c r="BB44" s="1055"/>
      <c r="BC44" s="1055"/>
      <c r="BD44" s="1055"/>
      <c r="BE44" s="982"/>
      <c r="BF44" s="982"/>
      <c r="BG44" s="982"/>
      <c r="BH44" s="982"/>
      <c r="BI44" s="983"/>
      <c r="BJ44" s="223"/>
      <c r="BK44" s="223"/>
      <c r="BL44" s="223"/>
      <c r="BM44" s="223"/>
      <c r="BN44" s="223"/>
      <c r="BO44" s="232"/>
      <c r="BP44" s="232"/>
      <c r="BQ44" s="229">
        <v>38</v>
      </c>
      <c r="BR44" s="230"/>
      <c r="BS44" s="1006"/>
      <c r="BT44" s="1007"/>
      <c r="BU44" s="1007"/>
      <c r="BV44" s="1007"/>
      <c r="BW44" s="1007"/>
      <c r="BX44" s="1007"/>
      <c r="BY44" s="1007"/>
      <c r="BZ44" s="1007"/>
      <c r="CA44" s="1007"/>
      <c r="CB44" s="1007"/>
      <c r="CC44" s="1007"/>
      <c r="CD44" s="1007"/>
      <c r="CE44" s="1007"/>
      <c r="CF44" s="1007"/>
      <c r="CG44" s="1028"/>
      <c r="CH44" s="1003"/>
      <c r="CI44" s="1004"/>
      <c r="CJ44" s="1004"/>
      <c r="CK44" s="1004"/>
      <c r="CL44" s="1005"/>
      <c r="CM44" s="1003"/>
      <c r="CN44" s="1004"/>
      <c r="CO44" s="1004"/>
      <c r="CP44" s="1004"/>
      <c r="CQ44" s="1005"/>
      <c r="CR44" s="1003"/>
      <c r="CS44" s="1004"/>
      <c r="CT44" s="1004"/>
      <c r="CU44" s="1004"/>
      <c r="CV44" s="1005"/>
      <c r="CW44" s="1003"/>
      <c r="CX44" s="1004"/>
      <c r="CY44" s="1004"/>
      <c r="CZ44" s="1004"/>
      <c r="DA44" s="1005"/>
      <c r="DB44" s="1003"/>
      <c r="DC44" s="1004"/>
      <c r="DD44" s="1004"/>
      <c r="DE44" s="1004"/>
      <c r="DF44" s="1005"/>
      <c r="DG44" s="1003"/>
      <c r="DH44" s="1004"/>
      <c r="DI44" s="1004"/>
      <c r="DJ44" s="1004"/>
      <c r="DK44" s="1005"/>
      <c r="DL44" s="1003"/>
      <c r="DM44" s="1004"/>
      <c r="DN44" s="1004"/>
      <c r="DO44" s="1004"/>
      <c r="DP44" s="1005"/>
      <c r="DQ44" s="1003"/>
      <c r="DR44" s="1004"/>
      <c r="DS44" s="1004"/>
      <c r="DT44" s="1004"/>
      <c r="DU44" s="1005"/>
      <c r="DV44" s="1006"/>
      <c r="DW44" s="1007"/>
      <c r="DX44" s="1007"/>
      <c r="DY44" s="1007"/>
      <c r="DZ44" s="1008"/>
      <c r="EA44" s="221"/>
    </row>
    <row r="45" spans="1:131" ht="26.25" customHeight="1" x14ac:dyDescent="0.15">
      <c r="A45" s="229">
        <v>18</v>
      </c>
      <c r="B45" s="1044"/>
      <c r="C45" s="1045"/>
      <c r="D45" s="1045"/>
      <c r="E45" s="1045"/>
      <c r="F45" s="1045"/>
      <c r="G45" s="1045"/>
      <c r="H45" s="1045"/>
      <c r="I45" s="1045"/>
      <c r="J45" s="1045"/>
      <c r="K45" s="1045"/>
      <c r="L45" s="1045"/>
      <c r="M45" s="1045"/>
      <c r="N45" s="1045"/>
      <c r="O45" s="1045"/>
      <c r="P45" s="1046"/>
      <c r="Q45" s="1052"/>
      <c r="R45" s="1053"/>
      <c r="S45" s="1053"/>
      <c r="T45" s="1053"/>
      <c r="U45" s="1053"/>
      <c r="V45" s="1053"/>
      <c r="W45" s="1053"/>
      <c r="X45" s="1053"/>
      <c r="Y45" s="1053"/>
      <c r="Z45" s="1053"/>
      <c r="AA45" s="1053"/>
      <c r="AB45" s="1053"/>
      <c r="AC45" s="1053"/>
      <c r="AD45" s="1053"/>
      <c r="AE45" s="1054"/>
      <c r="AF45" s="1049"/>
      <c r="AG45" s="1050"/>
      <c r="AH45" s="1050"/>
      <c r="AI45" s="1050"/>
      <c r="AJ45" s="1051"/>
      <c r="AK45" s="990"/>
      <c r="AL45" s="981"/>
      <c r="AM45" s="981"/>
      <c r="AN45" s="981"/>
      <c r="AO45" s="981"/>
      <c r="AP45" s="981"/>
      <c r="AQ45" s="981"/>
      <c r="AR45" s="981"/>
      <c r="AS45" s="981"/>
      <c r="AT45" s="981"/>
      <c r="AU45" s="981"/>
      <c r="AV45" s="981"/>
      <c r="AW45" s="981"/>
      <c r="AX45" s="981"/>
      <c r="AY45" s="981"/>
      <c r="AZ45" s="1055"/>
      <c r="BA45" s="1055"/>
      <c r="BB45" s="1055"/>
      <c r="BC45" s="1055"/>
      <c r="BD45" s="1055"/>
      <c r="BE45" s="982"/>
      <c r="BF45" s="982"/>
      <c r="BG45" s="982"/>
      <c r="BH45" s="982"/>
      <c r="BI45" s="983"/>
      <c r="BJ45" s="223"/>
      <c r="BK45" s="223"/>
      <c r="BL45" s="223"/>
      <c r="BM45" s="223"/>
      <c r="BN45" s="223"/>
      <c r="BO45" s="232"/>
      <c r="BP45" s="232"/>
      <c r="BQ45" s="229">
        <v>39</v>
      </c>
      <c r="BR45" s="230"/>
      <c r="BS45" s="1006"/>
      <c r="BT45" s="1007"/>
      <c r="BU45" s="1007"/>
      <c r="BV45" s="1007"/>
      <c r="BW45" s="1007"/>
      <c r="BX45" s="1007"/>
      <c r="BY45" s="1007"/>
      <c r="BZ45" s="1007"/>
      <c r="CA45" s="1007"/>
      <c r="CB45" s="1007"/>
      <c r="CC45" s="1007"/>
      <c r="CD45" s="1007"/>
      <c r="CE45" s="1007"/>
      <c r="CF45" s="1007"/>
      <c r="CG45" s="1028"/>
      <c r="CH45" s="1003"/>
      <c r="CI45" s="1004"/>
      <c r="CJ45" s="1004"/>
      <c r="CK45" s="1004"/>
      <c r="CL45" s="1005"/>
      <c r="CM45" s="1003"/>
      <c r="CN45" s="1004"/>
      <c r="CO45" s="1004"/>
      <c r="CP45" s="1004"/>
      <c r="CQ45" s="1005"/>
      <c r="CR45" s="1003"/>
      <c r="CS45" s="1004"/>
      <c r="CT45" s="1004"/>
      <c r="CU45" s="1004"/>
      <c r="CV45" s="1005"/>
      <c r="CW45" s="1003"/>
      <c r="CX45" s="1004"/>
      <c r="CY45" s="1004"/>
      <c r="CZ45" s="1004"/>
      <c r="DA45" s="1005"/>
      <c r="DB45" s="1003"/>
      <c r="DC45" s="1004"/>
      <c r="DD45" s="1004"/>
      <c r="DE45" s="1004"/>
      <c r="DF45" s="1005"/>
      <c r="DG45" s="1003"/>
      <c r="DH45" s="1004"/>
      <c r="DI45" s="1004"/>
      <c r="DJ45" s="1004"/>
      <c r="DK45" s="1005"/>
      <c r="DL45" s="1003"/>
      <c r="DM45" s="1004"/>
      <c r="DN45" s="1004"/>
      <c r="DO45" s="1004"/>
      <c r="DP45" s="1005"/>
      <c r="DQ45" s="1003"/>
      <c r="DR45" s="1004"/>
      <c r="DS45" s="1004"/>
      <c r="DT45" s="1004"/>
      <c r="DU45" s="1005"/>
      <c r="DV45" s="1006"/>
      <c r="DW45" s="1007"/>
      <c r="DX45" s="1007"/>
      <c r="DY45" s="1007"/>
      <c r="DZ45" s="1008"/>
      <c r="EA45" s="221"/>
    </row>
    <row r="46" spans="1:131" ht="26.25" customHeight="1" x14ac:dyDescent="0.15">
      <c r="A46" s="229">
        <v>19</v>
      </c>
      <c r="B46" s="1044"/>
      <c r="C46" s="1045"/>
      <c r="D46" s="1045"/>
      <c r="E46" s="1045"/>
      <c r="F46" s="1045"/>
      <c r="G46" s="1045"/>
      <c r="H46" s="1045"/>
      <c r="I46" s="1045"/>
      <c r="J46" s="1045"/>
      <c r="K46" s="1045"/>
      <c r="L46" s="1045"/>
      <c r="M46" s="1045"/>
      <c r="N46" s="1045"/>
      <c r="O46" s="1045"/>
      <c r="P46" s="1046"/>
      <c r="Q46" s="1052"/>
      <c r="R46" s="1053"/>
      <c r="S46" s="1053"/>
      <c r="T46" s="1053"/>
      <c r="U46" s="1053"/>
      <c r="V46" s="1053"/>
      <c r="W46" s="1053"/>
      <c r="X46" s="1053"/>
      <c r="Y46" s="1053"/>
      <c r="Z46" s="1053"/>
      <c r="AA46" s="1053"/>
      <c r="AB46" s="1053"/>
      <c r="AC46" s="1053"/>
      <c r="AD46" s="1053"/>
      <c r="AE46" s="1054"/>
      <c r="AF46" s="1049"/>
      <c r="AG46" s="1050"/>
      <c r="AH46" s="1050"/>
      <c r="AI46" s="1050"/>
      <c r="AJ46" s="1051"/>
      <c r="AK46" s="990"/>
      <c r="AL46" s="981"/>
      <c r="AM46" s="981"/>
      <c r="AN46" s="981"/>
      <c r="AO46" s="981"/>
      <c r="AP46" s="981"/>
      <c r="AQ46" s="981"/>
      <c r="AR46" s="981"/>
      <c r="AS46" s="981"/>
      <c r="AT46" s="981"/>
      <c r="AU46" s="981"/>
      <c r="AV46" s="981"/>
      <c r="AW46" s="981"/>
      <c r="AX46" s="981"/>
      <c r="AY46" s="981"/>
      <c r="AZ46" s="1055"/>
      <c r="BA46" s="1055"/>
      <c r="BB46" s="1055"/>
      <c r="BC46" s="1055"/>
      <c r="BD46" s="1055"/>
      <c r="BE46" s="982"/>
      <c r="BF46" s="982"/>
      <c r="BG46" s="982"/>
      <c r="BH46" s="982"/>
      <c r="BI46" s="983"/>
      <c r="BJ46" s="223"/>
      <c r="BK46" s="223"/>
      <c r="BL46" s="223"/>
      <c r="BM46" s="223"/>
      <c r="BN46" s="223"/>
      <c r="BO46" s="232"/>
      <c r="BP46" s="232"/>
      <c r="BQ46" s="229">
        <v>40</v>
      </c>
      <c r="BR46" s="230"/>
      <c r="BS46" s="1006"/>
      <c r="BT46" s="1007"/>
      <c r="BU46" s="1007"/>
      <c r="BV46" s="1007"/>
      <c r="BW46" s="1007"/>
      <c r="BX46" s="1007"/>
      <c r="BY46" s="1007"/>
      <c r="BZ46" s="1007"/>
      <c r="CA46" s="1007"/>
      <c r="CB46" s="1007"/>
      <c r="CC46" s="1007"/>
      <c r="CD46" s="1007"/>
      <c r="CE46" s="1007"/>
      <c r="CF46" s="1007"/>
      <c r="CG46" s="1028"/>
      <c r="CH46" s="1003"/>
      <c r="CI46" s="1004"/>
      <c r="CJ46" s="1004"/>
      <c r="CK46" s="1004"/>
      <c r="CL46" s="1005"/>
      <c r="CM46" s="1003"/>
      <c r="CN46" s="1004"/>
      <c r="CO46" s="1004"/>
      <c r="CP46" s="1004"/>
      <c r="CQ46" s="1005"/>
      <c r="CR46" s="1003"/>
      <c r="CS46" s="1004"/>
      <c r="CT46" s="1004"/>
      <c r="CU46" s="1004"/>
      <c r="CV46" s="1005"/>
      <c r="CW46" s="1003"/>
      <c r="CX46" s="1004"/>
      <c r="CY46" s="1004"/>
      <c r="CZ46" s="1004"/>
      <c r="DA46" s="1005"/>
      <c r="DB46" s="1003"/>
      <c r="DC46" s="1004"/>
      <c r="DD46" s="1004"/>
      <c r="DE46" s="1004"/>
      <c r="DF46" s="1005"/>
      <c r="DG46" s="1003"/>
      <c r="DH46" s="1004"/>
      <c r="DI46" s="1004"/>
      <c r="DJ46" s="1004"/>
      <c r="DK46" s="1005"/>
      <c r="DL46" s="1003"/>
      <c r="DM46" s="1004"/>
      <c r="DN46" s="1004"/>
      <c r="DO46" s="1004"/>
      <c r="DP46" s="1005"/>
      <c r="DQ46" s="1003"/>
      <c r="DR46" s="1004"/>
      <c r="DS46" s="1004"/>
      <c r="DT46" s="1004"/>
      <c r="DU46" s="1005"/>
      <c r="DV46" s="1006"/>
      <c r="DW46" s="1007"/>
      <c r="DX46" s="1007"/>
      <c r="DY46" s="1007"/>
      <c r="DZ46" s="1008"/>
      <c r="EA46" s="221"/>
    </row>
    <row r="47" spans="1:131" ht="26.25" customHeight="1" x14ac:dyDescent="0.15">
      <c r="A47" s="229">
        <v>20</v>
      </c>
      <c r="B47" s="1044"/>
      <c r="C47" s="1045"/>
      <c r="D47" s="1045"/>
      <c r="E47" s="1045"/>
      <c r="F47" s="1045"/>
      <c r="G47" s="1045"/>
      <c r="H47" s="1045"/>
      <c r="I47" s="1045"/>
      <c r="J47" s="1045"/>
      <c r="K47" s="1045"/>
      <c r="L47" s="1045"/>
      <c r="M47" s="1045"/>
      <c r="N47" s="1045"/>
      <c r="O47" s="1045"/>
      <c r="P47" s="1046"/>
      <c r="Q47" s="1052"/>
      <c r="R47" s="1053"/>
      <c r="S47" s="1053"/>
      <c r="T47" s="1053"/>
      <c r="U47" s="1053"/>
      <c r="V47" s="1053"/>
      <c r="W47" s="1053"/>
      <c r="X47" s="1053"/>
      <c r="Y47" s="1053"/>
      <c r="Z47" s="1053"/>
      <c r="AA47" s="1053"/>
      <c r="AB47" s="1053"/>
      <c r="AC47" s="1053"/>
      <c r="AD47" s="1053"/>
      <c r="AE47" s="1054"/>
      <c r="AF47" s="1049"/>
      <c r="AG47" s="1050"/>
      <c r="AH47" s="1050"/>
      <c r="AI47" s="1050"/>
      <c r="AJ47" s="1051"/>
      <c r="AK47" s="990"/>
      <c r="AL47" s="981"/>
      <c r="AM47" s="981"/>
      <c r="AN47" s="981"/>
      <c r="AO47" s="981"/>
      <c r="AP47" s="981"/>
      <c r="AQ47" s="981"/>
      <c r="AR47" s="981"/>
      <c r="AS47" s="981"/>
      <c r="AT47" s="981"/>
      <c r="AU47" s="981"/>
      <c r="AV47" s="981"/>
      <c r="AW47" s="981"/>
      <c r="AX47" s="981"/>
      <c r="AY47" s="981"/>
      <c r="AZ47" s="1055"/>
      <c r="BA47" s="1055"/>
      <c r="BB47" s="1055"/>
      <c r="BC47" s="1055"/>
      <c r="BD47" s="1055"/>
      <c r="BE47" s="982"/>
      <c r="BF47" s="982"/>
      <c r="BG47" s="982"/>
      <c r="BH47" s="982"/>
      <c r="BI47" s="983"/>
      <c r="BJ47" s="223"/>
      <c r="BK47" s="223"/>
      <c r="BL47" s="223"/>
      <c r="BM47" s="223"/>
      <c r="BN47" s="223"/>
      <c r="BO47" s="232"/>
      <c r="BP47" s="232"/>
      <c r="BQ47" s="229">
        <v>41</v>
      </c>
      <c r="BR47" s="230"/>
      <c r="BS47" s="1006"/>
      <c r="BT47" s="1007"/>
      <c r="BU47" s="1007"/>
      <c r="BV47" s="1007"/>
      <c r="BW47" s="1007"/>
      <c r="BX47" s="1007"/>
      <c r="BY47" s="1007"/>
      <c r="BZ47" s="1007"/>
      <c r="CA47" s="1007"/>
      <c r="CB47" s="1007"/>
      <c r="CC47" s="1007"/>
      <c r="CD47" s="1007"/>
      <c r="CE47" s="1007"/>
      <c r="CF47" s="1007"/>
      <c r="CG47" s="1028"/>
      <c r="CH47" s="1003"/>
      <c r="CI47" s="1004"/>
      <c r="CJ47" s="1004"/>
      <c r="CK47" s="1004"/>
      <c r="CL47" s="1005"/>
      <c r="CM47" s="1003"/>
      <c r="CN47" s="1004"/>
      <c r="CO47" s="1004"/>
      <c r="CP47" s="1004"/>
      <c r="CQ47" s="1005"/>
      <c r="CR47" s="1003"/>
      <c r="CS47" s="1004"/>
      <c r="CT47" s="1004"/>
      <c r="CU47" s="1004"/>
      <c r="CV47" s="1005"/>
      <c r="CW47" s="1003"/>
      <c r="CX47" s="1004"/>
      <c r="CY47" s="1004"/>
      <c r="CZ47" s="1004"/>
      <c r="DA47" s="1005"/>
      <c r="DB47" s="1003"/>
      <c r="DC47" s="1004"/>
      <c r="DD47" s="1004"/>
      <c r="DE47" s="1004"/>
      <c r="DF47" s="1005"/>
      <c r="DG47" s="1003"/>
      <c r="DH47" s="1004"/>
      <c r="DI47" s="1004"/>
      <c r="DJ47" s="1004"/>
      <c r="DK47" s="1005"/>
      <c r="DL47" s="1003"/>
      <c r="DM47" s="1004"/>
      <c r="DN47" s="1004"/>
      <c r="DO47" s="1004"/>
      <c r="DP47" s="1005"/>
      <c r="DQ47" s="1003"/>
      <c r="DR47" s="1004"/>
      <c r="DS47" s="1004"/>
      <c r="DT47" s="1004"/>
      <c r="DU47" s="1005"/>
      <c r="DV47" s="1006"/>
      <c r="DW47" s="1007"/>
      <c r="DX47" s="1007"/>
      <c r="DY47" s="1007"/>
      <c r="DZ47" s="1008"/>
      <c r="EA47" s="221"/>
    </row>
    <row r="48" spans="1:131" ht="26.25" customHeight="1" x14ac:dyDescent="0.15">
      <c r="A48" s="229">
        <v>21</v>
      </c>
      <c r="B48" s="1044"/>
      <c r="C48" s="1045"/>
      <c r="D48" s="1045"/>
      <c r="E48" s="1045"/>
      <c r="F48" s="1045"/>
      <c r="G48" s="1045"/>
      <c r="H48" s="1045"/>
      <c r="I48" s="1045"/>
      <c r="J48" s="1045"/>
      <c r="K48" s="1045"/>
      <c r="L48" s="1045"/>
      <c r="M48" s="1045"/>
      <c r="N48" s="1045"/>
      <c r="O48" s="1045"/>
      <c r="P48" s="1046"/>
      <c r="Q48" s="1052"/>
      <c r="R48" s="1053"/>
      <c r="S48" s="1053"/>
      <c r="T48" s="1053"/>
      <c r="U48" s="1053"/>
      <c r="V48" s="1053"/>
      <c r="W48" s="1053"/>
      <c r="X48" s="1053"/>
      <c r="Y48" s="1053"/>
      <c r="Z48" s="1053"/>
      <c r="AA48" s="1053"/>
      <c r="AB48" s="1053"/>
      <c r="AC48" s="1053"/>
      <c r="AD48" s="1053"/>
      <c r="AE48" s="1054"/>
      <c r="AF48" s="1049"/>
      <c r="AG48" s="1050"/>
      <c r="AH48" s="1050"/>
      <c r="AI48" s="1050"/>
      <c r="AJ48" s="1051"/>
      <c r="AK48" s="990"/>
      <c r="AL48" s="981"/>
      <c r="AM48" s="981"/>
      <c r="AN48" s="981"/>
      <c r="AO48" s="981"/>
      <c r="AP48" s="981"/>
      <c r="AQ48" s="981"/>
      <c r="AR48" s="981"/>
      <c r="AS48" s="981"/>
      <c r="AT48" s="981"/>
      <c r="AU48" s="981"/>
      <c r="AV48" s="981"/>
      <c r="AW48" s="981"/>
      <c r="AX48" s="981"/>
      <c r="AY48" s="981"/>
      <c r="AZ48" s="1055"/>
      <c r="BA48" s="1055"/>
      <c r="BB48" s="1055"/>
      <c r="BC48" s="1055"/>
      <c r="BD48" s="1055"/>
      <c r="BE48" s="982"/>
      <c r="BF48" s="982"/>
      <c r="BG48" s="982"/>
      <c r="BH48" s="982"/>
      <c r="BI48" s="983"/>
      <c r="BJ48" s="223"/>
      <c r="BK48" s="223"/>
      <c r="BL48" s="223"/>
      <c r="BM48" s="223"/>
      <c r="BN48" s="223"/>
      <c r="BO48" s="232"/>
      <c r="BP48" s="232"/>
      <c r="BQ48" s="229">
        <v>42</v>
      </c>
      <c r="BR48" s="230"/>
      <c r="BS48" s="1006"/>
      <c r="BT48" s="1007"/>
      <c r="BU48" s="1007"/>
      <c r="BV48" s="1007"/>
      <c r="BW48" s="1007"/>
      <c r="BX48" s="1007"/>
      <c r="BY48" s="1007"/>
      <c r="BZ48" s="1007"/>
      <c r="CA48" s="1007"/>
      <c r="CB48" s="1007"/>
      <c r="CC48" s="1007"/>
      <c r="CD48" s="1007"/>
      <c r="CE48" s="1007"/>
      <c r="CF48" s="1007"/>
      <c r="CG48" s="1028"/>
      <c r="CH48" s="1003"/>
      <c r="CI48" s="1004"/>
      <c r="CJ48" s="1004"/>
      <c r="CK48" s="1004"/>
      <c r="CL48" s="1005"/>
      <c r="CM48" s="1003"/>
      <c r="CN48" s="1004"/>
      <c r="CO48" s="1004"/>
      <c r="CP48" s="1004"/>
      <c r="CQ48" s="1005"/>
      <c r="CR48" s="1003"/>
      <c r="CS48" s="1004"/>
      <c r="CT48" s="1004"/>
      <c r="CU48" s="1004"/>
      <c r="CV48" s="1005"/>
      <c r="CW48" s="1003"/>
      <c r="CX48" s="1004"/>
      <c r="CY48" s="1004"/>
      <c r="CZ48" s="1004"/>
      <c r="DA48" s="1005"/>
      <c r="DB48" s="1003"/>
      <c r="DC48" s="1004"/>
      <c r="DD48" s="1004"/>
      <c r="DE48" s="1004"/>
      <c r="DF48" s="1005"/>
      <c r="DG48" s="1003"/>
      <c r="DH48" s="1004"/>
      <c r="DI48" s="1004"/>
      <c r="DJ48" s="1004"/>
      <c r="DK48" s="1005"/>
      <c r="DL48" s="1003"/>
      <c r="DM48" s="1004"/>
      <c r="DN48" s="1004"/>
      <c r="DO48" s="1004"/>
      <c r="DP48" s="1005"/>
      <c r="DQ48" s="1003"/>
      <c r="DR48" s="1004"/>
      <c r="DS48" s="1004"/>
      <c r="DT48" s="1004"/>
      <c r="DU48" s="1005"/>
      <c r="DV48" s="1006"/>
      <c r="DW48" s="1007"/>
      <c r="DX48" s="1007"/>
      <c r="DY48" s="1007"/>
      <c r="DZ48" s="1008"/>
      <c r="EA48" s="221"/>
    </row>
    <row r="49" spans="1:131" ht="26.25" customHeight="1" x14ac:dyDescent="0.15">
      <c r="A49" s="229">
        <v>22</v>
      </c>
      <c r="B49" s="1044"/>
      <c r="C49" s="1045"/>
      <c r="D49" s="1045"/>
      <c r="E49" s="1045"/>
      <c r="F49" s="1045"/>
      <c r="G49" s="1045"/>
      <c r="H49" s="1045"/>
      <c r="I49" s="1045"/>
      <c r="J49" s="1045"/>
      <c r="K49" s="1045"/>
      <c r="L49" s="1045"/>
      <c r="M49" s="1045"/>
      <c r="N49" s="1045"/>
      <c r="O49" s="1045"/>
      <c r="P49" s="1046"/>
      <c r="Q49" s="1052"/>
      <c r="R49" s="1053"/>
      <c r="S49" s="1053"/>
      <c r="T49" s="1053"/>
      <c r="U49" s="1053"/>
      <c r="V49" s="1053"/>
      <c r="W49" s="1053"/>
      <c r="X49" s="1053"/>
      <c r="Y49" s="1053"/>
      <c r="Z49" s="1053"/>
      <c r="AA49" s="1053"/>
      <c r="AB49" s="1053"/>
      <c r="AC49" s="1053"/>
      <c r="AD49" s="1053"/>
      <c r="AE49" s="1054"/>
      <c r="AF49" s="1049"/>
      <c r="AG49" s="1050"/>
      <c r="AH49" s="1050"/>
      <c r="AI49" s="1050"/>
      <c r="AJ49" s="1051"/>
      <c r="AK49" s="990"/>
      <c r="AL49" s="981"/>
      <c r="AM49" s="981"/>
      <c r="AN49" s="981"/>
      <c r="AO49" s="981"/>
      <c r="AP49" s="981"/>
      <c r="AQ49" s="981"/>
      <c r="AR49" s="981"/>
      <c r="AS49" s="981"/>
      <c r="AT49" s="981"/>
      <c r="AU49" s="981"/>
      <c r="AV49" s="981"/>
      <c r="AW49" s="981"/>
      <c r="AX49" s="981"/>
      <c r="AY49" s="981"/>
      <c r="AZ49" s="1055"/>
      <c r="BA49" s="1055"/>
      <c r="BB49" s="1055"/>
      <c r="BC49" s="1055"/>
      <c r="BD49" s="1055"/>
      <c r="BE49" s="982"/>
      <c r="BF49" s="982"/>
      <c r="BG49" s="982"/>
      <c r="BH49" s="982"/>
      <c r="BI49" s="983"/>
      <c r="BJ49" s="223"/>
      <c r="BK49" s="223"/>
      <c r="BL49" s="223"/>
      <c r="BM49" s="223"/>
      <c r="BN49" s="223"/>
      <c r="BO49" s="232"/>
      <c r="BP49" s="232"/>
      <c r="BQ49" s="229">
        <v>43</v>
      </c>
      <c r="BR49" s="230"/>
      <c r="BS49" s="1006"/>
      <c r="BT49" s="1007"/>
      <c r="BU49" s="1007"/>
      <c r="BV49" s="1007"/>
      <c r="BW49" s="1007"/>
      <c r="BX49" s="1007"/>
      <c r="BY49" s="1007"/>
      <c r="BZ49" s="1007"/>
      <c r="CA49" s="1007"/>
      <c r="CB49" s="1007"/>
      <c r="CC49" s="1007"/>
      <c r="CD49" s="1007"/>
      <c r="CE49" s="1007"/>
      <c r="CF49" s="1007"/>
      <c r="CG49" s="1028"/>
      <c r="CH49" s="1003"/>
      <c r="CI49" s="1004"/>
      <c r="CJ49" s="1004"/>
      <c r="CK49" s="1004"/>
      <c r="CL49" s="1005"/>
      <c r="CM49" s="1003"/>
      <c r="CN49" s="1004"/>
      <c r="CO49" s="1004"/>
      <c r="CP49" s="1004"/>
      <c r="CQ49" s="1005"/>
      <c r="CR49" s="1003"/>
      <c r="CS49" s="1004"/>
      <c r="CT49" s="1004"/>
      <c r="CU49" s="1004"/>
      <c r="CV49" s="1005"/>
      <c r="CW49" s="1003"/>
      <c r="CX49" s="1004"/>
      <c r="CY49" s="1004"/>
      <c r="CZ49" s="1004"/>
      <c r="DA49" s="1005"/>
      <c r="DB49" s="1003"/>
      <c r="DC49" s="1004"/>
      <c r="DD49" s="1004"/>
      <c r="DE49" s="1004"/>
      <c r="DF49" s="1005"/>
      <c r="DG49" s="1003"/>
      <c r="DH49" s="1004"/>
      <c r="DI49" s="1004"/>
      <c r="DJ49" s="1004"/>
      <c r="DK49" s="1005"/>
      <c r="DL49" s="1003"/>
      <c r="DM49" s="1004"/>
      <c r="DN49" s="1004"/>
      <c r="DO49" s="1004"/>
      <c r="DP49" s="1005"/>
      <c r="DQ49" s="1003"/>
      <c r="DR49" s="1004"/>
      <c r="DS49" s="1004"/>
      <c r="DT49" s="1004"/>
      <c r="DU49" s="1005"/>
      <c r="DV49" s="1006"/>
      <c r="DW49" s="1007"/>
      <c r="DX49" s="1007"/>
      <c r="DY49" s="1007"/>
      <c r="DZ49" s="1008"/>
      <c r="EA49" s="221"/>
    </row>
    <row r="50" spans="1:131" ht="26.25" customHeight="1" x14ac:dyDescent="0.15">
      <c r="A50" s="229">
        <v>23</v>
      </c>
      <c r="B50" s="1044"/>
      <c r="C50" s="1045"/>
      <c r="D50" s="1045"/>
      <c r="E50" s="1045"/>
      <c r="F50" s="1045"/>
      <c r="G50" s="1045"/>
      <c r="H50" s="1045"/>
      <c r="I50" s="1045"/>
      <c r="J50" s="1045"/>
      <c r="K50" s="1045"/>
      <c r="L50" s="1045"/>
      <c r="M50" s="1045"/>
      <c r="N50" s="1045"/>
      <c r="O50" s="1045"/>
      <c r="P50" s="1046"/>
      <c r="Q50" s="1047"/>
      <c r="R50" s="1039"/>
      <c r="S50" s="1039"/>
      <c r="T50" s="1039"/>
      <c r="U50" s="1039"/>
      <c r="V50" s="1039"/>
      <c r="W50" s="1039"/>
      <c r="X50" s="1039"/>
      <c r="Y50" s="1039"/>
      <c r="Z50" s="1039"/>
      <c r="AA50" s="1039"/>
      <c r="AB50" s="1039"/>
      <c r="AC50" s="1039"/>
      <c r="AD50" s="1039"/>
      <c r="AE50" s="1048"/>
      <c r="AF50" s="1049"/>
      <c r="AG50" s="1050"/>
      <c r="AH50" s="1050"/>
      <c r="AI50" s="1050"/>
      <c r="AJ50" s="1051"/>
      <c r="AK50" s="1038"/>
      <c r="AL50" s="1039"/>
      <c r="AM50" s="1039"/>
      <c r="AN50" s="1039"/>
      <c r="AO50" s="1039"/>
      <c r="AP50" s="1039"/>
      <c r="AQ50" s="1039"/>
      <c r="AR50" s="1039"/>
      <c r="AS50" s="1039"/>
      <c r="AT50" s="1039"/>
      <c r="AU50" s="1039"/>
      <c r="AV50" s="1039"/>
      <c r="AW50" s="1039"/>
      <c r="AX50" s="1039"/>
      <c r="AY50" s="1039"/>
      <c r="AZ50" s="1040"/>
      <c r="BA50" s="1040"/>
      <c r="BB50" s="1040"/>
      <c r="BC50" s="1040"/>
      <c r="BD50" s="1040"/>
      <c r="BE50" s="982"/>
      <c r="BF50" s="982"/>
      <c r="BG50" s="982"/>
      <c r="BH50" s="982"/>
      <c r="BI50" s="983"/>
      <c r="BJ50" s="223"/>
      <c r="BK50" s="223"/>
      <c r="BL50" s="223"/>
      <c r="BM50" s="223"/>
      <c r="BN50" s="223"/>
      <c r="BO50" s="232"/>
      <c r="BP50" s="232"/>
      <c r="BQ50" s="229">
        <v>44</v>
      </c>
      <c r="BR50" s="230"/>
      <c r="BS50" s="1006"/>
      <c r="BT50" s="1007"/>
      <c r="BU50" s="1007"/>
      <c r="BV50" s="1007"/>
      <c r="BW50" s="1007"/>
      <c r="BX50" s="1007"/>
      <c r="BY50" s="1007"/>
      <c r="BZ50" s="1007"/>
      <c r="CA50" s="1007"/>
      <c r="CB50" s="1007"/>
      <c r="CC50" s="1007"/>
      <c r="CD50" s="1007"/>
      <c r="CE50" s="1007"/>
      <c r="CF50" s="1007"/>
      <c r="CG50" s="1028"/>
      <c r="CH50" s="1003"/>
      <c r="CI50" s="1004"/>
      <c r="CJ50" s="1004"/>
      <c r="CK50" s="1004"/>
      <c r="CL50" s="1005"/>
      <c r="CM50" s="1003"/>
      <c r="CN50" s="1004"/>
      <c r="CO50" s="1004"/>
      <c r="CP50" s="1004"/>
      <c r="CQ50" s="1005"/>
      <c r="CR50" s="1003"/>
      <c r="CS50" s="1004"/>
      <c r="CT50" s="1004"/>
      <c r="CU50" s="1004"/>
      <c r="CV50" s="1005"/>
      <c r="CW50" s="1003"/>
      <c r="CX50" s="1004"/>
      <c r="CY50" s="1004"/>
      <c r="CZ50" s="1004"/>
      <c r="DA50" s="1005"/>
      <c r="DB50" s="1003"/>
      <c r="DC50" s="1004"/>
      <c r="DD50" s="1004"/>
      <c r="DE50" s="1004"/>
      <c r="DF50" s="1005"/>
      <c r="DG50" s="1003"/>
      <c r="DH50" s="1004"/>
      <c r="DI50" s="1004"/>
      <c r="DJ50" s="1004"/>
      <c r="DK50" s="1005"/>
      <c r="DL50" s="1003"/>
      <c r="DM50" s="1004"/>
      <c r="DN50" s="1004"/>
      <c r="DO50" s="1004"/>
      <c r="DP50" s="1005"/>
      <c r="DQ50" s="1003"/>
      <c r="DR50" s="1004"/>
      <c r="DS50" s="1004"/>
      <c r="DT50" s="1004"/>
      <c r="DU50" s="1005"/>
      <c r="DV50" s="1006"/>
      <c r="DW50" s="1007"/>
      <c r="DX50" s="1007"/>
      <c r="DY50" s="1007"/>
      <c r="DZ50" s="1008"/>
      <c r="EA50" s="221"/>
    </row>
    <row r="51" spans="1:131" ht="26.25" customHeight="1" x14ac:dyDescent="0.15">
      <c r="A51" s="229">
        <v>24</v>
      </c>
      <c r="B51" s="1044"/>
      <c r="C51" s="1045"/>
      <c r="D51" s="1045"/>
      <c r="E51" s="1045"/>
      <c r="F51" s="1045"/>
      <c r="G51" s="1045"/>
      <c r="H51" s="1045"/>
      <c r="I51" s="1045"/>
      <c r="J51" s="1045"/>
      <c r="K51" s="1045"/>
      <c r="L51" s="1045"/>
      <c r="M51" s="1045"/>
      <c r="N51" s="1045"/>
      <c r="O51" s="1045"/>
      <c r="P51" s="1046"/>
      <c r="Q51" s="1047"/>
      <c r="R51" s="1039"/>
      <c r="S51" s="1039"/>
      <c r="T51" s="1039"/>
      <c r="U51" s="1039"/>
      <c r="V51" s="1039"/>
      <c r="W51" s="1039"/>
      <c r="X51" s="1039"/>
      <c r="Y51" s="1039"/>
      <c r="Z51" s="1039"/>
      <c r="AA51" s="1039"/>
      <c r="AB51" s="1039"/>
      <c r="AC51" s="1039"/>
      <c r="AD51" s="1039"/>
      <c r="AE51" s="1048"/>
      <c r="AF51" s="1049"/>
      <c r="AG51" s="1050"/>
      <c r="AH51" s="1050"/>
      <c r="AI51" s="1050"/>
      <c r="AJ51" s="1051"/>
      <c r="AK51" s="1038"/>
      <c r="AL51" s="1039"/>
      <c r="AM51" s="1039"/>
      <c r="AN51" s="1039"/>
      <c r="AO51" s="1039"/>
      <c r="AP51" s="1039"/>
      <c r="AQ51" s="1039"/>
      <c r="AR51" s="1039"/>
      <c r="AS51" s="1039"/>
      <c r="AT51" s="1039"/>
      <c r="AU51" s="1039"/>
      <c r="AV51" s="1039"/>
      <c r="AW51" s="1039"/>
      <c r="AX51" s="1039"/>
      <c r="AY51" s="1039"/>
      <c r="AZ51" s="1040"/>
      <c r="BA51" s="1040"/>
      <c r="BB51" s="1040"/>
      <c r="BC51" s="1040"/>
      <c r="BD51" s="1040"/>
      <c r="BE51" s="982"/>
      <c r="BF51" s="982"/>
      <c r="BG51" s="982"/>
      <c r="BH51" s="982"/>
      <c r="BI51" s="983"/>
      <c r="BJ51" s="223"/>
      <c r="BK51" s="223"/>
      <c r="BL51" s="223"/>
      <c r="BM51" s="223"/>
      <c r="BN51" s="223"/>
      <c r="BO51" s="232"/>
      <c r="BP51" s="232"/>
      <c r="BQ51" s="229">
        <v>45</v>
      </c>
      <c r="BR51" s="230"/>
      <c r="BS51" s="1006"/>
      <c r="BT51" s="1007"/>
      <c r="BU51" s="1007"/>
      <c r="BV51" s="1007"/>
      <c r="BW51" s="1007"/>
      <c r="BX51" s="1007"/>
      <c r="BY51" s="1007"/>
      <c r="BZ51" s="1007"/>
      <c r="CA51" s="1007"/>
      <c r="CB51" s="1007"/>
      <c r="CC51" s="1007"/>
      <c r="CD51" s="1007"/>
      <c r="CE51" s="1007"/>
      <c r="CF51" s="1007"/>
      <c r="CG51" s="1028"/>
      <c r="CH51" s="1003"/>
      <c r="CI51" s="1004"/>
      <c r="CJ51" s="1004"/>
      <c r="CK51" s="1004"/>
      <c r="CL51" s="1005"/>
      <c r="CM51" s="1003"/>
      <c r="CN51" s="1004"/>
      <c r="CO51" s="1004"/>
      <c r="CP51" s="1004"/>
      <c r="CQ51" s="1005"/>
      <c r="CR51" s="1003"/>
      <c r="CS51" s="1004"/>
      <c r="CT51" s="1004"/>
      <c r="CU51" s="1004"/>
      <c r="CV51" s="1005"/>
      <c r="CW51" s="1003"/>
      <c r="CX51" s="1004"/>
      <c r="CY51" s="1004"/>
      <c r="CZ51" s="1004"/>
      <c r="DA51" s="1005"/>
      <c r="DB51" s="1003"/>
      <c r="DC51" s="1004"/>
      <c r="DD51" s="1004"/>
      <c r="DE51" s="1004"/>
      <c r="DF51" s="1005"/>
      <c r="DG51" s="1003"/>
      <c r="DH51" s="1004"/>
      <c r="DI51" s="1004"/>
      <c r="DJ51" s="1004"/>
      <c r="DK51" s="1005"/>
      <c r="DL51" s="1003"/>
      <c r="DM51" s="1004"/>
      <c r="DN51" s="1004"/>
      <c r="DO51" s="1004"/>
      <c r="DP51" s="1005"/>
      <c r="DQ51" s="1003"/>
      <c r="DR51" s="1004"/>
      <c r="DS51" s="1004"/>
      <c r="DT51" s="1004"/>
      <c r="DU51" s="1005"/>
      <c r="DV51" s="1006"/>
      <c r="DW51" s="1007"/>
      <c r="DX51" s="1007"/>
      <c r="DY51" s="1007"/>
      <c r="DZ51" s="1008"/>
      <c r="EA51" s="221"/>
    </row>
    <row r="52" spans="1:131" ht="26.25" customHeight="1" x14ac:dyDescent="0.15">
      <c r="A52" s="229">
        <v>25</v>
      </c>
      <c r="B52" s="1044"/>
      <c r="C52" s="1045"/>
      <c r="D52" s="1045"/>
      <c r="E52" s="1045"/>
      <c r="F52" s="1045"/>
      <c r="G52" s="1045"/>
      <c r="H52" s="1045"/>
      <c r="I52" s="1045"/>
      <c r="J52" s="1045"/>
      <c r="K52" s="1045"/>
      <c r="L52" s="1045"/>
      <c r="M52" s="1045"/>
      <c r="N52" s="1045"/>
      <c r="O52" s="1045"/>
      <c r="P52" s="1046"/>
      <c r="Q52" s="1047"/>
      <c r="R52" s="1039"/>
      <c r="S52" s="1039"/>
      <c r="T52" s="1039"/>
      <c r="U52" s="1039"/>
      <c r="V52" s="1039"/>
      <c r="W52" s="1039"/>
      <c r="X52" s="1039"/>
      <c r="Y52" s="1039"/>
      <c r="Z52" s="1039"/>
      <c r="AA52" s="1039"/>
      <c r="AB52" s="1039"/>
      <c r="AC52" s="1039"/>
      <c r="AD52" s="1039"/>
      <c r="AE52" s="1048"/>
      <c r="AF52" s="1049"/>
      <c r="AG52" s="1050"/>
      <c r="AH52" s="1050"/>
      <c r="AI52" s="1050"/>
      <c r="AJ52" s="1051"/>
      <c r="AK52" s="1038"/>
      <c r="AL52" s="1039"/>
      <c r="AM52" s="1039"/>
      <c r="AN52" s="1039"/>
      <c r="AO52" s="1039"/>
      <c r="AP52" s="1039"/>
      <c r="AQ52" s="1039"/>
      <c r="AR52" s="1039"/>
      <c r="AS52" s="1039"/>
      <c r="AT52" s="1039"/>
      <c r="AU52" s="1039"/>
      <c r="AV52" s="1039"/>
      <c r="AW52" s="1039"/>
      <c r="AX52" s="1039"/>
      <c r="AY52" s="1039"/>
      <c r="AZ52" s="1040"/>
      <c r="BA52" s="1040"/>
      <c r="BB52" s="1040"/>
      <c r="BC52" s="1040"/>
      <c r="BD52" s="1040"/>
      <c r="BE52" s="982"/>
      <c r="BF52" s="982"/>
      <c r="BG52" s="982"/>
      <c r="BH52" s="982"/>
      <c r="BI52" s="983"/>
      <c r="BJ52" s="223"/>
      <c r="BK52" s="223"/>
      <c r="BL52" s="223"/>
      <c r="BM52" s="223"/>
      <c r="BN52" s="223"/>
      <c r="BO52" s="232"/>
      <c r="BP52" s="232"/>
      <c r="BQ52" s="229">
        <v>46</v>
      </c>
      <c r="BR52" s="230"/>
      <c r="BS52" s="1006"/>
      <c r="BT52" s="1007"/>
      <c r="BU52" s="1007"/>
      <c r="BV52" s="1007"/>
      <c r="BW52" s="1007"/>
      <c r="BX52" s="1007"/>
      <c r="BY52" s="1007"/>
      <c r="BZ52" s="1007"/>
      <c r="CA52" s="1007"/>
      <c r="CB52" s="1007"/>
      <c r="CC52" s="1007"/>
      <c r="CD52" s="1007"/>
      <c r="CE52" s="1007"/>
      <c r="CF52" s="1007"/>
      <c r="CG52" s="1028"/>
      <c r="CH52" s="1003"/>
      <c r="CI52" s="1004"/>
      <c r="CJ52" s="1004"/>
      <c r="CK52" s="1004"/>
      <c r="CL52" s="1005"/>
      <c r="CM52" s="1003"/>
      <c r="CN52" s="1004"/>
      <c r="CO52" s="1004"/>
      <c r="CP52" s="1004"/>
      <c r="CQ52" s="1005"/>
      <c r="CR52" s="1003"/>
      <c r="CS52" s="1004"/>
      <c r="CT52" s="1004"/>
      <c r="CU52" s="1004"/>
      <c r="CV52" s="1005"/>
      <c r="CW52" s="1003"/>
      <c r="CX52" s="1004"/>
      <c r="CY52" s="1004"/>
      <c r="CZ52" s="1004"/>
      <c r="DA52" s="1005"/>
      <c r="DB52" s="1003"/>
      <c r="DC52" s="1004"/>
      <c r="DD52" s="1004"/>
      <c r="DE52" s="1004"/>
      <c r="DF52" s="1005"/>
      <c r="DG52" s="1003"/>
      <c r="DH52" s="1004"/>
      <c r="DI52" s="1004"/>
      <c r="DJ52" s="1004"/>
      <c r="DK52" s="1005"/>
      <c r="DL52" s="1003"/>
      <c r="DM52" s="1004"/>
      <c r="DN52" s="1004"/>
      <c r="DO52" s="1004"/>
      <c r="DP52" s="1005"/>
      <c r="DQ52" s="1003"/>
      <c r="DR52" s="1004"/>
      <c r="DS52" s="1004"/>
      <c r="DT52" s="1004"/>
      <c r="DU52" s="1005"/>
      <c r="DV52" s="1006"/>
      <c r="DW52" s="1007"/>
      <c r="DX52" s="1007"/>
      <c r="DY52" s="1007"/>
      <c r="DZ52" s="1008"/>
      <c r="EA52" s="221"/>
    </row>
    <row r="53" spans="1:131" ht="26.25" customHeight="1" x14ac:dyDescent="0.15">
      <c r="A53" s="229">
        <v>26</v>
      </c>
      <c r="B53" s="1044"/>
      <c r="C53" s="1045"/>
      <c r="D53" s="1045"/>
      <c r="E53" s="1045"/>
      <c r="F53" s="1045"/>
      <c r="G53" s="1045"/>
      <c r="H53" s="1045"/>
      <c r="I53" s="1045"/>
      <c r="J53" s="1045"/>
      <c r="K53" s="1045"/>
      <c r="L53" s="1045"/>
      <c r="M53" s="1045"/>
      <c r="N53" s="1045"/>
      <c r="O53" s="1045"/>
      <c r="P53" s="1046"/>
      <c r="Q53" s="1047"/>
      <c r="R53" s="1039"/>
      <c r="S53" s="1039"/>
      <c r="T53" s="1039"/>
      <c r="U53" s="1039"/>
      <c r="V53" s="1039"/>
      <c r="W53" s="1039"/>
      <c r="X53" s="1039"/>
      <c r="Y53" s="1039"/>
      <c r="Z53" s="1039"/>
      <c r="AA53" s="1039"/>
      <c r="AB53" s="1039"/>
      <c r="AC53" s="1039"/>
      <c r="AD53" s="1039"/>
      <c r="AE53" s="1048"/>
      <c r="AF53" s="1049"/>
      <c r="AG53" s="1050"/>
      <c r="AH53" s="1050"/>
      <c r="AI53" s="1050"/>
      <c r="AJ53" s="1051"/>
      <c r="AK53" s="1038"/>
      <c r="AL53" s="1039"/>
      <c r="AM53" s="1039"/>
      <c r="AN53" s="1039"/>
      <c r="AO53" s="1039"/>
      <c r="AP53" s="1039"/>
      <c r="AQ53" s="1039"/>
      <c r="AR53" s="1039"/>
      <c r="AS53" s="1039"/>
      <c r="AT53" s="1039"/>
      <c r="AU53" s="1039"/>
      <c r="AV53" s="1039"/>
      <c r="AW53" s="1039"/>
      <c r="AX53" s="1039"/>
      <c r="AY53" s="1039"/>
      <c r="AZ53" s="1040"/>
      <c r="BA53" s="1040"/>
      <c r="BB53" s="1040"/>
      <c r="BC53" s="1040"/>
      <c r="BD53" s="1040"/>
      <c r="BE53" s="982"/>
      <c r="BF53" s="982"/>
      <c r="BG53" s="982"/>
      <c r="BH53" s="982"/>
      <c r="BI53" s="983"/>
      <c r="BJ53" s="223"/>
      <c r="BK53" s="223"/>
      <c r="BL53" s="223"/>
      <c r="BM53" s="223"/>
      <c r="BN53" s="223"/>
      <c r="BO53" s="232"/>
      <c r="BP53" s="232"/>
      <c r="BQ53" s="229">
        <v>47</v>
      </c>
      <c r="BR53" s="230"/>
      <c r="BS53" s="1006"/>
      <c r="BT53" s="1007"/>
      <c r="BU53" s="1007"/>
      <c r="BV53" s="1007"/>
      <c r="BW53" s="1007"/>
      <c r="BX53" s="1007"/>
      <c r="BY53" s="1007"/>
      <c r="BZ53" s="1007"/>
      <c r="CA53" s="1007"/>
      <c r="CB53" s="1007"/>
      <c r="CC53" s="1007"/>
      <c r="CD53" s="1007"/>
      <c r="CE53" s="1007"/>
      <c r="CF53" s="1007"/>
      <c r="CG53" s="1028"/>
      <c r="CH53" s="1003"/>
      <c r="CI53" s="1004"/>
      <c r="CJ53" s="1004"/>
      <c r="CK53" s="1004"/>
      <c r="CL53" s="1005"/>
      <c r="CM53" s="1003"/>
      <c r="CN53" s="1004"/>
      <c r="CO53" s="1004"/>
      <c r="CP53" s="1004"/>
      <c r="CQ53" s="1005"/>
      <c r="CR53" s="1003"/>
      <c r="CS53" s="1004"/>
      <c r="CT53" s="1004"/>
      <c r="CU53" s="1004"/>
      <c r="CV53" s="1005"/>
      <c r="CW53" s="1003"/>
      <c r="CX53" s="1004"/>
      <c r="CY53" s="1004"/>
      <c r="CZ53" s="1004"/>
      <c r="DA53" s="1005"/>
      <c r="DB53" s="1003"/>
      <c r="DC53" s="1004"/>
      <c r="DD53" s="1004"/>
      <c r="DE53" s="1004"/>
      <c r="DF53" s="1005"/>
      <c r="DG53" s="1003"/>
      <c r="DH53" s="1004"/>
      <c r="DI53" s="1004"/>
      <c r="DJ53" s="1004"/>
      <c r="DK53" s="1005"/>
      <c r="DL53" s="1003"/>
      <c r="DM53" s="1004"/>
      <c r="DN53" s="1004"/>
      <c r="DO53" s="1004"/>
      <c r="DP53" s="1005"/>
      <c r="DQ53" s="1003"/>
      <c r="DR53" s="1004"/>
      <c r="DS53" s="1004"/>
      <c r="DT53" s="1004"/>
      <c r="DU53" s="1005"/>
      <c r="DV53" s="1006"/>
      <c r="DW53" s="1007"/>
      <c r="DX53" s="1007"/>
      <c r="DY53" s="1007"/>
      <c r="DZ53" s="1008"/>
      <c r="EA53" s="221"/>
    </row>
    <row r="54" spans="1:131" ht="26.25" customHeight="1" x14ac:dyDescent="0.15">
      <c r="A54" s="229">
        <v>27</v>
      </c>
      <c r="B54" s="1044"/>
      <c r="C54" s="1045"/>
      <c r="D54" s="1045"/>
      <c r="E54" s="1045"/>
      <c r="F54" s="1045"/>
      <c r="G54" s="1045"/>
      <c r="H54" s="1045"/>
      <c r="I54" s="1045"/>
      <c r="J54" s="1045"/>
      <c r="K54" s="1045"/>
      <c r="L54" s="1045"/>
      <c r="M54" s="1045"/>
      <c r="N54" s="1045"/>
      <c r="O54" s="1045"/>
      <c r="P54" s="1046"/>
      <c r="Q54" s="1047"/>
      <c r="R54" s="1039"/>
      <c r="S54" s="1039"/>
      <c r="T54" s="1039"/>
      <c r="U54" s="1039"/>
      <c r="V54" s="1039"/>
      <c r="W54" s="1039"/>
      <c r="X54" s="1039"/>
      <c r="Y54" s="1039"/>
      <c r="Z54" s="1039"/>
      <c r="AA54" s="1039"/>
      <c r="AB54" s="1039"/>
      <c r="AC54" s="1039"/>
      <c r="AD54" s="1039"/>
      <c r="AE54" s="1048"/>
      <c r="AF54" s="1049"/>
      <c r="AG54" s="1050"/>
      <c r="AH54" s="1050"/>
      <c r="AI54" s="1050"/>
      <c r="AJ54" s="1051"/>
      <c r="AK54" s="1038"/>
      <c r="AL54" s="1039"/>
      <c r="AM54" s="1039"/>
      <c r="AN54" s="1039"/>
      <c r="AO54" s="1039"/>
      <c r="AP54" s="1039"/>
      <c r="AQ54" s="1039"/>
      <c r="AR54" s="1039"/>
      <c r="AS54" s="1039"/>
      <c r="AT54" s="1039"/>
      <c r="AU54" s="1039"/>
      <c r="AV54" s="1039"/>
      <c r="AW54" s="1039"/>
      <c r="AX54" s="1039"/>
      <c r="AY54" s="1039"/>
      <c r="AZ54" s="1040"/>
      <c r="BA54" s="1040"/>
      <c r="BB54" s="1040"/>
      <c r="BC54" s="1040"/>
      <c r="BD54" s="1040"/>
      <c r="BE54" s="982"/>
      <c r="BF54" s="982"/>
      <c r="BG54" s="982"/>
      <c r="BH54" s="982"/>
      <c r="BI54" s="983"/>
      <c r="BJ54" s="223"/>
      <c r="BK54" s="223"/>
      <c r="BL54" s="223"/>
      <c r="BM54" s="223"/>
      <c r="BN54" s="223"/>
      <c r="BO54" s="232"/>
      <c r="BP54" s="232"/>
      <c r="BQ54" s="229">
        <v>48</v>
      </c>
      <c r="BR54" s="230"/>
      <c r="BS54" s="1006"/>
      <c r="BT54" s="1007"/>
      <c r="BU54" s="1007"/>
      <c r="BV54" s="1007"/>
      <c r="BW54" s="1007"/>
      <c r="BX54" s="1007"/>
      <c r="BY54" s="1007"/>
      <c r="BZ54" s="1007"/>
      <c r="CA54" s="1007"/>
      <c r="CB54" s="1007"/>
      <c r="CC54" s="1007"/>
      <c r="CD54" s="1007"/>
      <c r="CE54" s="1007"/>
      <c r="CF54" s="1007"/>
      <c r="CG54" s="1028"/>
      <c r="CH54" s="1003"/>
      <c r="CI54" s="1004"/>
      <c r="CJ54" s="1004"/>
      <c r="CK54" s="1004"/>
      <c r="CL54" s="1005"/>
      <c r="CM54" s="1003"/>
      <c r="CN54" s="1004"/>
      <c r="CO54" s="1004"/>
      <c r="CP54" s="1004"/>
      <c r="CQ54" s="1005"/>
      <c r="CR54" s="1003"/>
      <c r="CS54" s="1004"/>
      <c r="CT54" s="1004"/>
      <c r="CU54" s="1004"/>
      <c r="CV54" s="1005"/>
      <c r="CW54" s="1003"/>
      <c r="CX54" s="1004"/>
      <c r="CY54" s="1004"/>
      <c r="CZ54" s="1004"/>
      <c r="DA54" s="1005"/>
      <c r="DB54" s="1003"/>
      <c r="DC54" s="1004"/>
      <c r="DD54" s="1004"/>
      <c r="DE54" s="1004"/>
      <c r="DF54" s="1005"/>
      <c r="DG54" s="1003"/>
      <c r="DH54" s="1004"/>
      <c r="DI54" s="1004"/>
      <c r="DJ54" s="1004"/>
      <c r="DK54" s="1005"/>
      <c r="DL54" s="1003"/>
      <c r="DM54" s="1004"/>
      <c r="DN54" s="1004"/>
      <c r="DO54" s="1004"/>
      <c r="DP54" s="1005"/>
      <c r="DQ54" s="1003"/>
      <c r="DR54" s="1004"/>
      <c r="DS54" s="1004"/>
      <c r="DT54" s="1004"/>
      <c r="DU54" s="1005"/>
      <c r="DV54" s="1006"/>
      <c r="DW54" s="1007"/>
      <c r="DX54" s="1007"/>
      <c r="DY54" s="1007"/>
      <c r="DZ54" s="1008"/>
      <c r="EA54" s="221"/>
    </row>
    <row r="55" spans="1:131" ht="26.25" customHeight="1" x14ac:dyDescent="0.15">
      <c r="A55" s="229">
        <v>28</v>
      </c>
      <c r="B55" s="1044"/>
      <c r="C55" s="1045"/>
      <c r="D55" s="1045"/>
      <c r="E55" s="1045"/>
      <c r="F55" s="1045"/>
      <c r="G55" s="1045"/>
      <c r="H55" s="1045"/>
      <c r="I55" s="1045"/>
      <c r="J55" s="1045"/>
      <c r="K55" s="1045"/>
      <c r="L55" s="1045"/>
      <c r="M55" s="1045"/>
      <c r="N55" s="1045"/>
      <c r="O55" s="1045"/>
      <c r="P55" s="1046"/>
      <c r="Q55" s="1047"/>
      <c r="R55" s="1039"/>
      <c r="S55" s="1039"/>
      <c r="T55" s="1039"/>
      <c r="U55" s="1039"/>
      <c r="V55" s="1039"/>
      <c r="W55" s="1039"/>
      <c r="X55" s="1039"/>
      <c r="Y55" s="1039"/>
      <c r="Z55" s="1039"/>
      <c r="AA55" s="1039"/>
      <c r="AB55" s="1039"/>
      <c r="AC55" s="1039"/>
      <c r="AD55" s="1039"/>
      <c r="AE55" s="1048"/>
      <c r="AF55" s="1049"/>
      <c r="AG55" s="1050"/>
      <c r="AH55" s="1050"/>
      <c r="AI55" s="1050"/>
      <c r="AJ55" s="1051"/>
      <c r="AK55" s="1038"/>
      <c r="AL55" s="1039"/>
      <c r="AM55" s="1039"/>
      <c r="AN55" s="1039"/>
      <c r="AO55" s="1039"/>
      <c r="AP55" s="1039"/>
      <c r="AQ55" s="1039"/>
      <c r="AR55" s="1039"/>
      <c r="AS55" s="1039"/>
      <c r="AT55" s="1039"/>
      <c r="AU55" s="1039"/>
      <c r="AV55" s="1039"/>
      <c r="AW55" s="1039"/>
      <c r="AX55" s="1039"/>
      <c r="AY55" s="1039"/>
      <c r="AZ55" s="1040"/>
      <c r="BA55" s="1040"/>
      <c r="BB55" s="1040"/>
      <c r="BC55" s="1040"/>
      <c r="BD55" s="1040"/>
      <c r="BE55" s="982"/>
      <c r="BF55" s="982"/>
      <c r="BG55" s="982"/>
      <c r="BH55" s="982"/>
      <c r="BI55" s="983"/>
      <c r="BJ55" s="223"/>
      <c r="BK55" s="223"/>
      <c r="BL55" s="223"/>
      <c r="BM55" s="223"/>
      <c r="BN55" s="223"/>
      <c r="BO55" s="232"/>
      <c r="BP55" s="232"/>
      <c r="BQ55" s="229">
        <v>49</v>
      </c>
      <c r="BR55" s="230"/>
      <c r="BS55" s="1006"/>
      <c r="BT55" s="1007"/>
      <c r="BU55" s="1007"/>
      <c r="BV55" s="1007"/>
      <c r="BW55" s="1007"/>
      <c r="BX55" s="1007"/>
      <c r="BY55" s="1007"/>
      <c r="BZ55" s="1007"/>
      <c r="CA55" s="1007"/>
      <c r="CB55" s="1007"/>
      <c r="CC55" s="1007"/>
      <c r="CD55" s="1007"/>
      <c r="CE55" s="1007"/>
      <c r="CF55" s="1007"/>
      <c r="CG55" s="1028"/>
      <c r="CH55" s="1003"/>
      <c r="CI55" s="1004"/>
      <c r="CJ55" s="1004"/>
      <c r="CK55" s="1004"/>
      <c r="CL55" s="1005"/>
      <c r="CM55" s="1003"/>
      <c r="CN55" s="1004"/>
      <c r="CO55" s="1004"/>
      <c r="CP55" s="1004"/>
      <c r="CQ55" s="1005"/>
      <c r="CR55" s="1003"/>
      <c r="CS55" s="1004"/>
      <c r="CT55" s="1004"/>
      <c r="CU55" s="1004"/>
      <c r="CV55" s="1005"/>
      <c r="CW55" s="1003"/>
      <c r="CX55" s="1004"/>
      <c r="CY55" s="1004"/>
      <c r="CZ55" s="1004"/>
      <c r="DA55" s="1005"/>
      <c r="DB55" s="1003"/>
      <c r="DC55" s="1004"/>
      <c r="DD55" s="1004"/>
      <c r="DE55" s="1004"/>
      <c r="DF55" s="1005"/>
      <c r="DG55" s="1003"/>
      <c r="DH55" s="1004"/>
      <c r="DI55" s="1004"/>
      <c r="DJ55" s="1004"/>
      <c r="DK55" s="1005"/>
      <c r="DL55" s="1003"/>
      <c r="DM55" s="1004"/>
      <c r="DN55" s="1004"/>
      <c r="DO55" s="1004"/>
      <c r="DP55" s="1005"/>
      <c r="DQ55" s="1003"/>
      <c r="DR55" s="1004"/>
      <c r="DS55" s="1004"/>
      <c r="DT55" s="1004"/>
      <c r="DU55" s="1005"/>
      <c r="DV55" s="1006"/>
      <c r="DW55" s="1007"/>
      <c r="DX55" s="1007"/>
      <c r="DY55" s="1007"/>
      <c r="DZ55" s="1008"/>
      <c r="EA55" s="221"/>
    </row>
    <row r="56" spans="1:131" ht="26.25" customHeight="1" x14ac:dyDescent="0.15">
      <c r="A56" s="229">
        <v>29</v>
      </c>
      <c r="B56" s="1044"/>
      <c r="C56" s="1045"/>
      <c r="D56" s="1045"/>
      <c r="E56" s="1045"/>
      <c r="F56" s="1045"/>
      <c r="G56" s="1045"/>
      <c r="H56" s="1045"/>
      <c r="I56" s="1045"/>
      <c r="J56" s="1045"/>
      <c r="K56" s="1045"/>
      <c r="L56" s="1045"/>
      <c r="M56" s="1045"/>
      <c r="N56" s="1045"/>
      <c r="O56" s="1045"/>
      <c r="P56" s="1046"/>
      <c r="Q56" s="1047"/>
      <c r="R56" s="1039"/>
      <c r="S56" s="1039"/>
      <c r="T56" s="1039"/>
      <c r="U56" s="1039"/>
      <c r="V56" s="1039"/>
      <c r="W56" s="1039"/>
      <c r="X56" s="1039"/>
      <c r="Y56" s="1039"/>
      <c r="Z56" s="1039"/>
      <c r="AA56" s="1039"/>
      <c r="AB56" s="1039"/>
      <c r="AC56" s="1039"/>
      <c r="AD56" s="1039"/>
      <c r="AE56" s="1048"/>
      <c r="AF56" s="1049"/>
      <c r="AG56" s="1050"/>
      <c r="AH56" s="1050"/>
      <c r="AI56" s="1050"/>
      <c r="AJ56" s="1051"/>
      <c r="AK56" s="1038"/>
      <c r="AL56" s="1039"/>
      <c r="AM56" s="1039"/>
      <c r="AN56" s="1039"/>
      <c r="AO56" s="1039"/>
      <c r="AP56" s="1039"/>
      <c r="AQ56" s="1039"/>
      <c r="AR56" s="1039"/>
      <c r="AS56" s="1039"/>
      <c r="AT56" s="1039"/>
      <c r="AU56" s="1039"/>
      <c r="AV56" s="1039"/>
      <c r="AW56" s="1039"/>
      <c r="AX56" s="1039"/>
      <c r="AY56" s="1039"/>
      <c r="AZ56" s="1040"/>
      <c r="BA56" s="1040"/>
      <c r="BB56" s="1040"/>
      <c r="BC56" s="1040"/>
      <c r="BD56" s="1040"/>
      <c r="BE56" s="982"/>
      <c r="BF56" s="982"/>
      <c r="BG56" s="982"/>
      <c r="BH56" s="982"/>
      <c r="BI56" s="983"/>
      <c r="BJ56" s="223"/>
      <c r="BK56" s="223"/>
      <c r="BL56" s="223"/>
      <c r="BM56" s="223"/>
      <c r="BN56" s="223"/>
      <c r="BO56" s="232"/>
      <c r="BP56" s="232"/>
      <c r="BQ56" s="229">
        <v>50</v>
      </c>
      <c r="BR56" s="230"/>
      <c r="BS56" s="1006"/>
      <c r="BT56" s="1007"/>
      <c r="BU56" s="1007"/>
      <c r="BV56" s="1007"/>
      <c r="BW56" s="1007"/>
      <c r="BX56" s="1007"/>
      <c r="BY56" s="1007"/>
      <c r="BZ56" s="1007"/>
      <c r="CA56" s="1007"/>
      <c r="CB56" s="1007"/>
      <c r="CC56" s="1007"/>
      <c r="CD56" s="1007"/>
      <c r="CE56" s="1007"/>
      <c r="CF56" s="1007"/>
      <c r="CG56" s="1028"/>
      <c r="CH56" s="1003"/>
      <c r="CI56" s="1004"/>
      <c r="CJ56" s="1004"/>
      <c r="CK56" s="1004"/>
      <c r="CL56" s="1005"/>
      <c r="CM56" s="1003"/>
      <c r="CN56" s="1004"/>
      <c r="CO56" s="1004"/>
      <c r="CP56" s="1004"/>
      <c r="CQ56" s="1005"/>
      <c r="CR56" s="1003"/>
      <c r="CS56" s="1004"/>
      <c r="CT56" s="1004"/>
      <c r="CU56" s="1004"/>
      <c r="CV56" s="1005"/>
      <c r="CW56" s="1003"/>
      <c r="CX56" s="1004"/>
      <c r="CY56" s="1004"/>
      <c r="CZ56" s="1004"/>
      <c r="DA56" s="1005"/>
      <c r="DB56" s="1003"/>
      <c r="DC56" s="1004"/>
      <c r="DD56" s="1004"/>
      <c r="DE56" s="1004"/>
      <c r="DF56" s="1005"/>
      <c r="DG56" s="1003"/>
      <c r="DH56" s="1004"/>
      <c r="DI56" s="1004"/>
      <c r="DJ56" s="1004"/>
      <c r="DK56" s="1005"/>
      <c r="DL56" s="1003"/>
      <c r="DM56" s="1004"/>
      <c r="DN56" s="1004"/>
      <c r="DO56" s="1004"/>
      <c r="DP56" s="1005"/>
      <c r="DQ56" s="1003"/>
      <c r="DR56" s="1004"/>
      <c r="DS56" s="1004"/>
      <c r="DT56" s="1004"/>
      <c r="DU56" s="1005"/>
      <c r="DV56" s="1006"/>
      <c r="DW56" s="1007"/>
      <c r="DX56" s="1007"/>
      <c r="DY56" s="1007"/>
      <c r="DZ56" s="1008"/>
      <c r="EA56" s="221"/>
    </row>
    <row r="57" spans="1:131" ht="26.25" customHeight="1" x14ac:dyDescent="0.15">
      <c r="A57" s="229">
        <v>30</v>
      </c>
      <c r="B57" s="1044"/>
      <c r="C57" s="1045"/>
      <c r="D57" s="1045"/>
      <c r="E57" s="1045"/>
      <c r="F57" s="1045"/>
      <c r="G57" s="1045"/>
      <c r="H57" s="1045"/>
      <c r="I57" s="1045"/>
      <c r="J57" s="1045"/>
      <c r="K57" s="1045"/>
      <c r="L57" s="1045"/>
      <c r="M57" s="1045"/>
      <c r="N57" s="1045"/>
      <c r="O57" s="1045"/>
      <c r="P57" s="1046"/>
      <c r="Q57" s="1047"/>
      <c r="R57" s="1039"/>
      <c r="S57" s="1039"/>
      <c r="T57" s="1039"/>
      <c r="U57" s="1039"/>
      <c r="V57" s="1039"/>
      <c r="W57" s="1039"/>
      <c r="X57" s="1039"/>
      <c r="Y57" s="1039"/>
      <c r="Z57" s="1039"/>
      <c r="AA57" s="1039"/>
      <c r="AB57" s="1039"/>
      <c r="AC57" s="1039"/>
      <c r="AD57" s="1039"/>
      <c r="AE57" s="1048"/>
      <c r="AF57" s="1049"/>
      <c r="AG57" s="1050"/>
      <c r="AH57" s="1050"/>
      <c r="AI57" s="1050"/>
      <c r="AJ57" s="1051"/>
      <c r="AK57" s="1038"/>
      <c r="AL57" s="1039"/>
      <c r="AM57" s="1039"/>
      <c r="AN57" s="1039"/>
      <c r="AO57" s="1039"/>
      <c r="AP57" s="1039"/>
      <c r="AQ57" s="1039"/>
      <c r="AR57" s="1039"/>
      <c r="AS57" s="1039"/>
      <c r="AT57" s="1039"/>
      <c r="AU57" s="1039"/>
      <c r="AV57" s="1039"/>
      <c r="AW57" s="1039"/>
      <c r="AX57" s="1039"/>
      <c r="AY57" s="1039"/>
      <c r="AZ57" s="1040"/>
      <c r="BA57" s="1040"/>
      <c r="BB57" s="1040"/>
      <c r="BC57" s="1040"/>
      <c r="BD57" s="1040"/>
      <c r="BE57" s="982"/>
      <c r="BF57" s="982"/>
      <c r="BG57" s="982"/>
      <c r="BH57" s="982"/>
      <c r="BI57" s="983"/>
      <c r="BJ57" s="223"/>
      <c r="BK57" s="223"/>
      <c r="BL57" s="223"/>
      <c r="BM57" s="223"/>
      <c r="BN57" s="223"/>
      <c r="BO57" s="232"/>
      <c r="BP57" s="232"/>
      <c r="BQ57" s="229">
        <v>51</v>
      </c>
      <c r="BR57" s="230"/>
      <c r="BS57" s="1006"/>
      <c r="BT57" s="1007"/>
      <c r="BU57" s="1007"/>
      <c r="BV57" s="1007"/>
      <c r="BW57" s="1007"/>
      <c r="BX57" s="1007"/>
      <c r="BY57" s="1007"/>
      <c r="BZ57" s="1007"/>
      <c r="CA57" s="1007"/>
      <c r="CB57" s="1007"/>
      <c r="CC57" s="1007"/>
      <c r="CD57" s="1007"/>
      <c r="CE57" s="1007"/>
      <c r="CF57" s="1007"/>
      <c r="CG57" s="1028"/>
      <c r="CH57" s="1003"/>
      <c r="CI57" s="1004"/>
      <c r="CJ57" s="1004"/>
      <c r="CK57" s="1004"/>
      <c r="CL57" s="1005"/>
      <c r="CM57" s="1003"/>
      <c r="CN57" s="1004"/>
      <c r="CO57" s="1004"/>
      <c r="CP57" s="1004"/>
      <c r="CQ57" s="1005"/>
      <c r="CR57" s="1003"/>
      <c r="CS57" s="1004"/>
      <c r="CT57" s="1004"/>
      <c r="CU57" s="1004"/>
      <c r="CV57" s="1005"/>
      <c r="CW57" s="1003"/>
      <c r="CX57" s="1004"/>
      <c r="CY57" s="1004"/>
      <c r="CZ57" s="1004"/>
      <c r="DA57" s="1005"/>
      <c r="DB57" s="1003"/>
      <c r="DC57" s="1004"/>
      <c r="DD57" s="1004"/>
      <c r="DE57" s="1004"/>
      <c r="DF57" s="1005"/>
      <c r="DG57" s="1003"/>
      <c r="DH57" s="1004"/>
      <c r="DI57" s="1004"/>
      <c r="DJ57" s="1004"/>
      <c r="DK57" s="1005"/>
      <c r="DL57" s="1003"/>
      <c r="DM57" s="1004"/>
      <c r="DN57" s="1004"/>
      <c r="DO57" s="1004"/>
      <c r="DP57" s="1005"/>
      <c r="DQ57" s="1003"/>
      <c r="DR57" s="1004"/>
      <c r="DS57" s="1004"/>
      <c r="DT57" s="1004"/>
      <c r="DU57" s="1005"/>
      <c r="DV57" s="1006"/>
      <c r="DW57" s="1007"/>
      <c r="DX57" s="1007"/>
      <c r="DY57" s="1007"/>
      <c r="DZ57" s="1008"/>
      <c r="EA57" s="221"/>
    </row>
    <row r="58" spans="1:131" ht="26.25" customHeight="1" x14ac:dyDescent="0.15">
      <c r="A58" s="229">
        <v>31</v>
      </c>
      <c r="B58" s="1044"/>
      <c r="C58" s="1045"/>
      <c r="D58" s="1045"/>
      <c r="E58" s="1045"/>
      <c r="F58" s="1045"/>
      <c r="G58" s="1045"/>
      <c r="H58" s="1045"/>
      <c r="I58" s="1045"/>
      <c r="J58" s="1045"/>
      <c r="K58" s="1045"/>
      <c r="L58" s="1045"/>
      <c r="M58" s="1045"/>
      <c r="N58" s="1045"/>
      <c r="O58" s="1045"/>
      <c r="P58" s="1046"/>
      <c r="Q58" s="1047"/>
      <c r="R58" s="1039"/>
      <c r="S58" s="1039"/>
      <c r="T58" s="1039"/>
      <c r="U58" s="1039"/>
      <c r="V58" s="1039"/>
      <c r="W58" s="1039"/>
      <c r="X58" s="1039"/>
      <c r="Y58" s="1039"/>
      <c r="Z58" s="1039"/>
      <c r="AA58" s="1039"/>
      <c r="AB58" s="1039"/>
      <c r="AC58" s="1039"/>
      <c r="AD58" s="1039"/>
      <c r="AE58" s="1048"/>
      <c r="AF58" s="1049"/>
      <c r="AG58" s="1050"/>
      <c r="AH58" s="1050"/>
      <c r="AI58" s="1050"/>
      <c r="AJ58" s="1051"/>
      <c r="AK58" s="1038"/>
      <c r="AL58" s="1039"/>
      <c r="AM58" s="1039"/>
      <c r="AN58" s="1039"/>
      <c r="AO58" s="1039"/>
      <c r="AP58" s="1039"/>
      <c r="AQ58" s="1039"/>
      <c r="AR58" s="1039"/>
      <c r="AS58" s="1039"/>
      <c r="AT58" s="1039"/>
      <c r="AU58" s="1039"/>
      <c r="AV58" s="1039"/>
      <c r="AW58" s="1039"/>
      <c r="AX58" s="1039"/>
      <c r="AY58" s="1039"/>
      <c r="AZ58" s="1040"/>
      <c r="BA58" s="1040"/>
      <c r="BB58" s="1040"/>
      <c r="BC58" s="1040"/>
      <c r="BD58" s="1040"/>
      <c r="BE58" s="982"/>
      <c r="BF58" s="982"/>
      <c r="BG58" s="982"/>
      <c r="BH58" s="982"/>
      <c r="BI58" s="983"/>
      <c r="BJ58" s="223"/>
      <c r="BK58" s="223"/>
      <c r="BL58" s="223"/>
      <c r="BM58" s="223"/>
      <c r="BN58" s="223"/>
      <c r="BO58" s="232"/>
      <c r="BP58" s="232"/>
      <c r="BQ58" s="229">
        <v>52</v>
      </c>
      <c r="BR58" s="230"/>
      <c r="BS58" s="1006"/>
      <c r="BT58" s="1007"/>
      <c r="BU58" s="1007"/>
      <c r="BV58" s="1007"/>
      <c r="BW58" s="1007"/>
      <c r="BX58" s="1007"/>
      <c r="BY58" s="1007"/>
      <c r="BZ58" s="1007"/>
      <c r="CA58" s="1007"/>
      <c r="CB58" s="1007"/>
      <c r="CC58" s="1007"/>
      <c r="CD58" s="1007"/>
      <c r="CE58" s="1007"/>
      <c r="CF58" s="1007"/>
      <c r="CG58" s="1028"/>
      <c r="CH58" s="1003"/>
      <c r="CI58" s="1004"/>
      <c r="CJ58" s="1004"/>
      <c r="CK58" s="1004"/>
      <c r="CL58" s="1005"/>
      <c r="CM58" s="1003"/>
      <c r="CN58" s="1004"/>
      <c r="CO58" s="1004"/>
      <c r="CP58" s="1004"/>
      <c r="CQ58" s="1005"/>
      <c r="CR58" s="1003"/>
      <c r="CS58" s="1004"/>
      <c r="CT58" s="1004"/>
      <c r="CU58" s="1004"/>
      <c r="CV58" s="1005"/>
      <c r="CW58" s="1003"/>
      <c r="CX58" s="1004"/>
      <c r="CY58" s="1004"/>
      <c r="CZ58" s="1004"/>
      <c r="DA58" s="1005"/>
      <c r="DB58" s="1003"/>
      <c r="DC58" s="1004"/>
      <c r="DD58" s="1004"/>
      <c r="DE58" s="1004"/>
      <c r="DF58" s="1005"/>
      <c r="DG58" s="1003"/>
      <c r="DH58" s="1004"/>
      <c r="DI58" s="1004"/>
      <c r="DJ58" s="1004"/>
      <c r="DK58" s="1005"/>
      <c r="DL58" s="1003"/>
      <c r="DM58" s="1004"/>
      <c r="DN58" s="1004"/>
      <c r="DO58" s="1004"/>
      <c r="DP58" s="1005"/>
      <c r="DQ58" s="1003"/>
      <c r="DR58" s="1004"/>
      <c r="DS58" s="1004"/>
      <c r="DT58" s="1004"/>
      <c r="DU58" s="1005"/>
      <c r="DV58" s="1006"/>
      <c r="DW58" s="1007"/>
      <c r="DX58" s="1007"/>
      <c r="DY58" s="1007"/>
      <c r="DZ58" s="1008"/>
      <c r="EA58" s="221"/>
    </row>
    <row r="59" spans="1:131" ht="26.25" customHeight="1" x14ac:dyDescent="0.15">
      <c r="A59" s="229">
        <v>32</v>
      </c>
      <c r="B59" s="1044"/>
      <c r="C59" s="1045"/>
      <c r="D59" s="1045"/>
      <c r="E59" s="1045"/>
      <c r="F59" s="1045"/>
      <c r="G59" s="1045"/>
      <c r="H59" s="1045"/>
      <c r="I59" s="1045"/>
      <c r="J59" s="1045"/>
      <c r="K59" s="1045"/>
      <c r="L59" s="1045"/>
      <c r="M59" s="1045"/>
      <c r="N59" s="1045"/>
      <c r="O59" s="1045"/>
      <c r="P59" s="1046"/>
      <c r="Q59" s="1047"/>
      <c r="R59" s="1039"/>
      <c r="S59" s="1039"/>
      <c r="T59" s="1039"/>
      <c r="U59" s="1039"/>
      <c r="V59" s="1039"/>
      <c r="W59" s="1039"/>
      <c r="X59" s="1039"/>
      <c r="Y59" s="1039"/>
      <c r="Z59" s="1039"/>
      <c r="AA59" s="1039"/>
      <c r="AB59" s="1039"/>
      <c r="AC59" s="1039"/>
      <c r="AD59" s="1039"/>
      <c r="AE59" s="1048"/>
      <c r="AF59" s="1049"/>
      <c r="AG59" s="1050"/>
      <c r="AH59" s="1050"/>
      <c r="AI59" s="1050"/>
      <c r="AJ59" s="1051"/>
      <c r="AK59" s="1038"/>
      <c r="AL59" s="1039"/>
      <c r="AM59" s="1039"/>
      <c r="AN59" s="1039"/>
      <c r="AO59" s="1039"/>
      <c r="AP59" s="1039"/>
      <c r="AQ59" s="1039"/>
      <c r="AR59" s="1039"/>
      <c r="AS59" s="1039"/>
      <c r="AT59" s="1039"/>
      <c r="AU59" s="1039"/>
      <c r="AV59" s="1039"/>
      <c r="AW59" s="1039"/>
      <c r="AX59" s="1039"/>
      <c r="AY59" s="1039"/>
      <c r="AZ59" s="1040"/>
      <c r="BA59" s="1040"/>
      <c r="BB59" s="1040"/>
      <c r="BC59" s="1040"/>
      <c r="BD59" s="1040"/>
      <c r="BE59" s="982"/>
      <c r="BF59" s="982"/>
      <c r="BG59" s="982"/>
      <c r="BH59" s="982"/>
      <c r="BI59" s="983"/>
      <c r="BJ59" s="223"/>
      <c r="BK59" s="223"/>
      <c r="BL59" s="223"/>
      <c r="BM59" s="223"/>
      <c r="BN59" s="223"/>
      <c r="BO59" s="232"/>
      <c r="BP59" s="232"/>
      <c r="BQ59" s="229">
        <v>53</v>
      </c>
      <c r="BR59" s="230"/>
      <c r="BS59" s="1006"/>
      <c r="BT59" s="1007"/>
      <c r="BU59" s="1007"/>
      <c r="BV59" s="1007"/>
      <c r="BW59" s="1007"/>
      <c r="BX59" s="1007"/>
      <c r="BY59" s="1007"/>
      <c r="BZ59" s="1007"/>
      <c r="CA59" s="1007"/>
      <c r="CB59" s="1007"/>
      <c r="CC59" s="1007"/>
      <c r="CD59" s="1007"/>
      <c r="CE59" s="1007"/>
      <c r="CF59" s="1007"/>
      <c r="CG59" s="1028"/>
      <c r="CH59" s="1003"/>
      <c r="CI59" s="1004"/>
      <c r="CJ59" s="1004"/>
      <c r="CK59" s="1004"/>
      <c r="CL59" s="1005"/>
      <c r="CM59" s="1003"/>
      <c r="CN59" s="1004"/>
      <c r="CO59" s="1004"/>
      <c r="CP59" s="1004"/>
      <c r="CQ59" s="1005"/>
      <c r="CR59" s="1003"/>
      <c r="CS59" s="1004"/>
      <c r="CT59" s="1004"/>
      <c r="CU59" s="1004"/>
      <c r="CV59" s="1005"/>
      <c r="CW59" s="1003"/>
      <c r="CX59" s="1004"/>
      <c r="CY59" s="1004"/>
      <c r="CZ59" s="1004"/>
      <c r="DA59" s="1005"/>
      <c r="DB59" s="1003"/>
      <c r="DC59" s="1004"/>
      <c r="DD59" s="1004"/>
      <c r="DE59" s="1004"/>
      <c r="DF59" s="1005"/>
      <c r="DG59" s="1003"/>
      <c r="DH59" s="1004"/>
      <c r="DI59" s="1004"/>
      <c r="DJ59" s="1004"/>
      <c r="DK59" s="1005"/>
      <c r="DL59" s="1003"/>
      <c r="DM59" s="1004"/>
      <c r="DN59" s="1004"/>
      <c r="DO59" s="1004"/>
      <c r="DP59" s="1005"/>
      <c r="DQ59" s="1003"/>
      <c r="DR59" s="1004"/>
      <c r="DS59" s="1004"/>
      <c r="DT59" s="1004"/>
      <c r="DU59" s="1005"/>
      <c r="DV59" s="1006"/>
      <c r="DW59" s="1007"/>
      <c r="DX59" s="1007"/>
      <c r="DY59" s="1007"/>
      <c r="DZ59" s="1008"/>
      <c r="EA59" s="221"/>
    </row>
    <row r="60" spans="1:131" ht="26.25" customHeight="1" x14ac:dyDescent="0.15">
      <c r="A60" s="229">
        <v>33</v>
      </c>
      <c r="B60" s="1044"/>
      <c r="C60" s="1045"/>
      <c r="D60" s="1045"/>
      <c r="E60" s="1045"/>
      <c r="F60" s="1045"/>
      <c r="G60" s="1045"/>
      <c r="H60" s="1045"/>
      <c r="I60" s="1045"/>
      <c r="J60" s="1045"/>
      <c r="K60" s="1045"/>
      <c r="L60" s="1045"/>
      <c r="M60" s="1045"/>
      <c r="N60" s="1045"/>
      <c r="O60" s="1045"/>
      <c r="P60" s="1046"/>
      <c r="Q60" s="1047"/>
      <c r="R60" s="1039"/>
      <c r="S60" s="1039"/>
      <c r="T60" s="1039"/>
      <c r="U60" s="1039"/>
      <c r="V60" s="1039"/>
      <c r="W60" s="1039"/>
      <c r="X60" s="1039"/>
      <c r="Y60" s="1039"/>
      <c r="Z60" s="1039"/>
      <c r="AA60" s="1039"/>
      <c r="AB60" s="1039"/>
      <c r="AC60" s="1039"/>
      <c r="AD60" s="1039"/>
      <c r="AE60" s="1048"/>
      <c r="AF60" s="1049"/>
      <c r="AG60" s="1050"/>
      <c r="AH60" s="1050"/>
      <c r="AI60" s="1050"/>
      <c r="AJ60" s="1051"/>
      <c r="AK60" s="1038"/>
      <c r="AL60" s="1039"/>
      <c r="AM60" s="1039"/>
      <c r="AN60" s="1039"/>
      <c r="AO60" s="1039"/>
      <c r="AP60" s="1039"/>
      <c r="AQ60" s="1039"/>
      <c r="AR60" s="1039"/>
      <c r="AS60" s="1039"/>
      <c r="AT60" s="1039"/>
      <c r="AU60" s="1039"/>
      <c r="AV60" s="1039"/>
      <c r="AW60" s="1039"/>
      <c r="AX60" s="1039"/>
      <c r="AY60" s="1039"/>
      <c r="AZ60" s="1040"/>
      <c r="BA60" s="1040"/>
      <c r="BB60" s="1040"/>
      <c r="BC60" s="1040"/>
      <c r="BD60" s="1040"/>
      <c r="BE60" s="982"/>
      <c r="BF60" s="982"/>
      <c r="BG60" s="982"/>
      <c r="BH60" s="982"/>
      <c r="BI60" s="983"/>
      <c r="BJ60" s="223"/>
      <c r="BK60" s="223"/>
      <c r="BL60" s="223"/>
      <c r="BM60" s="223"/>
      <c r="BN60" s="223"/>
      <c r="BO60" s="232"/>
      <c r="BP60" s="232"/>
      <c r="BQ60" s="229">
        <v>54</v>
      </c>
      <c r="BR60" s="230"/>
      <c r="BS60" s="1006"/>
      <c r="BT60" s="1007"/>
      <c r="BU60" s="1007"/>
      <c r="BV60" s="1007"/>
      <c r="BW60" s="1007"/>
      <c r="BX60" s="1007"/>
      <c r="BY60" s="1007"/>
      <c r="BZ60" s="1007"/>
      <c r="CA60" s="1007"/>
      <c r="CB60" s="1007"/>
      <c r="CC60" s="1007"/>
      <c r="CD60" s="1007"/>
      <c r="CE60" s="1007"/>
      <c r="CF60" s="1007"/>
      <c r="CG60" s="1028"/>
      <c r="CH60" s="1003"/>
      <c r="CI60" s="1004"/>
      <c r="CJ60" s="1004"/>
      <c r="CK60" s="1004"/>
      <c r="CL60" s="1005"/>
      <c r="CM60" s="1003"/>
      <c r="CN60" s="1004"/>
      <c r="CO60" s="1004"/>
      <c r="CP60" s="1004"/>
      <c r="CQ60" s="1005"/>
      <c r="CR60" s="1003"/>
      <c r="CS60" s="1004"/>
      <c r="CT60" s="1004"/>
      <c r="CU60" s="1004"/>
      <c r="CV60" s="1005"/>
      <c r="CW60" s="1003"/>
      <c r="CX60" s="1004"/>
      <c r="CY60" s="1004"/>
      <c r="CZ60" s="1004"/>
      <c r="DA60" s="1005"/>
      <c r="DB60" s="1003"/>
      <c r="DC60" s="1004"/>
      <c r="DD60" s="1004"/>
      <c r="DE60" s="1004"/>
      <c r="DF60" s="1005"/>
      <c r="DG60" s="1003"/>
      <c r="DH60" s="1004"/>
      <c r="DI60" s="1004"/>
      <c r="DJ60" s="1004"/>
      <c r="DK60" s="1005"/>
      <c r="DL60" s="1003"/>
      <c r="DM60" s="1004"/>
      <c r="DN60" s="1004"/>
      <c r="DO60" s="1004"/>
      <c r="DP60" s="1005"/>
      <c r="DQ60" s="1003"/>
      <c r="DR60" s="1004"/>
      <c r="DS60" s="1004"/>
      <c r="DT60" s="1004"/>
      <c r="DU60" s="1005"/>
      <c r="DV60" s="1006"/>
      <c r="DW60" s="1007"/>
      <c r="DX60" s="1007"/>
      <c r="DY60" s="1007"/>
      <c r="DZ60" s="1008"/>
      <c r="EA60" s="221"/>
    </row>
    <row r="61" spans="1:131" ht="26.25" customHeight="1" thickBot="1" x14ac:dyDescent="0.2">
      <c r="A61" s="229">
        <v>34</v>
      </c>
      <c r="B61" s="1044"/>
      <c r="C61" s="1045"/>
      <c r="D61" s="1045"/>
      <c r="E61" s="1045"/>
      <c r="F61" s="1045"/>
      <c r="G61" s="1045"/>
      <c r="H61" s="1045"/>
      <c r="I61" s="1045"/>
      <c r="J61" s="1045"/>
      <c r="K61" s="1045"/>
      <c r="L61" s="1045"/>
      <c r="M61" s="1045"/>
      <c r="N61" s="1045"/>
      <c r="O61" s="1045"/>
      <c r="P61" s="1046"/>
      <c r="Q61" s="1047"/>
      <c r="R61" s="1039"/>
      <c r="S61" s="1039"/>
      <c r="T61" s="1039"/>
      <c r="U61" s="1039"/>
      <c r="V61" s="1039"/>
      <c r="W61" s="1039"/>
      <c r="X61" s="1039"/>
      <c r="Y61" s="1039"/>
      <c r="Z61" s="1039"/>
      <c r="AA61" s="1039"/>
      <c r="AB61" s="1039"/>
      <c r="AC61" s="1039"/>
      <c r="AD61" s="1039"/>
      <c r="AE61" s="1048"/>
      <c r="AF61" s="1049"/>
      <c r="AG61" s="1050"/>
      <c r="AH61" s="1050"/>
      <c r="AI61" s="1050"/>
      <c r="AJ61" s="1051"/>
      <c r="AK61" s="1038"/>
      <c r="AL61" s="1039"/>
      <c r="AM61" s="1039"/>
      <c r="AN61" s="1039"/>
      <c r="AO61" s="1039"/>
      <c r="AP61" s="1039"/>
      <c r="AQ61" s="1039"/>
      <c r="AR61" s="1039"/>
      <c r="AS61" s="1039"/>
      <c r="AT61" s="1039"/>
      <c r="AU61" s="1039"/>
      <c r="AV61" s="1039"/>
      <c r="AW61" s="1039"/>
      <c r="AX61" s="1039"/>
      <c r="AY61" s="1039"/>
      <c r="AZ61" s="1040"/>
      <c r="BA61" s="1040"/>
      <c r="BB61" s="1040"/>
      <c r="BC61" s="1040"/>
      <c r="BD61" s="1040"/>
      <c r="BE61" s="982"/>
      <c r="BF61" s="982"/>
      <c r="BG61" s="982"/>
      <c r="BH61" s="982"/>
      <c r="BI61" s="983"/>
      <c r="BJ61" s="223"/>
      <c r="BK61" s="223"/>
      <c r="BL61" s="223"/>
      <c r="BM61" s="223"/>
      <c r="BN61" s="223"/>
      <c r="BO61" s="232"/>
      <c r="BP61" s="232"/>
      <c r="BQ61" s="229">
        <v>55</v>
      </c>
      <c r="BR61" s="230"/>
      <c r="BS61" s="1006"/>
      <c r="BT61" s="1007"/>
      <c r="BU61" s="1007"/>
      <c r="BV61" s="1007"/>
      <c r="BW61" s="1007"/>
      <c r="BX61" s="1007"/>
      <c r="BY61" s="1007"/>
      <c r="BZ61" s="1007"/>
      <c r="CA61" s="1007"/>
      <c r="CB61" s="1007"/>
      <c r="CC61" s="1007"/>
      <c r="CD61" s="1007"/>
      <c r="CE61" s="1007"/>
      <c r="CF61" s="1007"/>
      <c r="CG61" s="1028"/>
      <c r="CH61" s="1003"/>
      <c r="CI61" s="1004"/>
      <c r="CJ61" s="1004"/>
      <c r="CK61" s="1004"/>
      <c r="CL61" s="1005"/>
      <c r="CM61" s="1003"/>
      <c r="CN61" s="1004"/>
      <c r="CO61" s="1004"/>
      <c r="CP61" s="1004"/>
      <c r="CQ61" s="1005"/>
      <c r="CR61" s="1003"/>
      <c r="CS61" s="1004"/>
      <c r="CT61" s="1004"/>
      <c r="CU61" s="1004"/>
      <c r="CV61" s="1005"/>
      <c r="CW61" s="1003"/>
      <c r="CX61" s="1004"/>
      <c r="CY61" s="1004"/>
      <c r="CZ61" s="1004"/>
      <c r="DA61" s="1005"/>
      <c r="DB61" s="1003"/>
      <c r="DC61" s="1004"/>
      <c r="DD61" s="1004"/>
      <c r="DE61" s="1004"/>
      <c r="DF61" s="1005"/>
      <c r="DG61" s="1003"/>
      <c r="DH61" s="1004"/>
      <c r="DI61" s="1004"/>
      <c r="DJ61" s="1004"/>
      <c r="DK61" s="1005"/>
      <c r="DL61" s="1003"/>
      <c r="DM61" s="1004"/>
      <c r="DN61" s="1004"/>
      <c r="DO61" s="1004"/>
      <c r="DP61" s="1005"/>
      <c r="DQ61" s="1003"/>
      <c r="DR61" s="1004"/>
      <c r="DS61" s="1004"/>
      <c r="DT61" s="1004"/>
      <c r="DU61" s="1005"/>
      <c r="DV61" s="1006"/>
      <c r="DW61" s="1007"/>
      <c r="DX61" s="1007"/>
      <c r="DY61" s="1007"/>
      <c r="DZ61" s="1008"/>
      <c r="EA61" s="221"/>
    </row>
    <row r="62" spans="1:131" ht="26.25" customHeight="1" x14ac:dyDescent="0.15">
      <c r="A62" s="229">
        <v>35</v>
      </c>
      <c r="B62" s="1044"/>
      <c r="C62" s="1045"/>
      <c r="D62" s="1045"/>
      <c r="E62" s="1045"/>
      <c r="F62" s="1045"/>
      <c r="G62" s="1045"/>
      <c r="H62" s="1045"/>
      <c r="I62" s="1045"/>
      <c r="J62" s="1045"/>
      <c r="K62" s="1045"/>
      <c r="L62" s="1045"/>
      <c r="M62" s="1045"/>
      <c r="N62" s="1045"/>
      <c r="O62" s="1045"/>
      <c r="P62" s="1046"/>
      <c r="Q62" s="1047"/>
      <c r="R62" s="1039"/>
      <c r="S62" s="1039"/>
      <c r="T62" s="1039"/>
      <c r="U62" s="1039"/>
      <c r="V62" s="1039"/>
      <c r="W62" s="1039"/>
      <c r="X62" s="1039"/>
      <c r="Y62" s="1039"/>
      <c r="Z62" s="1039"/>
      <c r="AA62" s="1039"/>
      <c r="AB62" s="1039"/>
      <c r="AC62" s="1039"/>
      <c r="AD62" s="1039"/>
      <c r="AE62" s="1048"/>
      <c r="AF62" s="1049"/>
      <c r="AG62" s="1050"/>
      <c r="AH62" s="1050"/>
      <c r="AI62" s="1050"/>
      <c r="AJ62" s="1051"/>
      <c r="AK62" s="1038"/>
      <c r="AL62" s="1039"/>
      <c r="AM62" s="1039"/>
      <c r="AN62" s="1039"/>
      <c r="AO62" s="1039"/>
      <c r="AP62" s="1039"/>
      <c r="AQ62" s="1039"/>
      <c r="AR62" s="1039"/>
      <c r="AS62" s="1039"/>
      <c r="AT62" s="1039"/>
      <c r="AU62" s="1039"/>
      <c r="AV62" s="1039"/>
      <c r="AW62" s="1039"/>
      <c r="AX62" s="1039"/>
      <c r="AY62" s="1039"/>
      <c r="AZ62" s="1040"/>
      <c r="BA62" s="1040"/>
      <c r="BB62" s="1040"/>
      <c r="BC62" s="1040"/>
      <c r="BD62" s="1040"/>
      <c r="BE62" s="982"/>
      <c r="BF62" s="982"/>
      <c r="BG62" s="982"/>
      <c r="BH62" s="982"/>
      <c r="BI62" s="983"/>
      <c r="BJ62" s="1041" t="s">
        <v>415</v>
      </c>
      <c r="BK62" s="1042"/>
      <c r="BL62" s="1042"/>
      <c r="BM62" s="1042"/>
      <c r="BN62" s="1043"/>
      <c r="BO62" s="232"/>
      <c r="BP62" s="232"/>
      <c r="BQ62" s="229">
        <v>56</v>
      </c>
      <c r="BR62" s="230"/>
      <c r="BS62" s="1006"/>
      <c r="BT62" s="1007"/>
      <c r="BU62" s="1007"/>
      <c r="BV62" s="1007"/>
      <c r="BW62" s="1007"/>
      <c r="BX62" s="1007"/>
      <c r="BY62" s="1007"/>
      <c r="BZ62" s="1007"/>
      <c r="CA62" s="1007"/>
      <c r="CB62" s="1007"/>
      <c r="CC62" s="1007"/>
      <c r="CD62" s="1007"/>
      <c r="CE62" s="1007"/>
      <c r="CF62" s="1007"/>
      <c r="CG62" s="1028"/>
      <c r="CH62" s="1003"/>
      <c r="CI62" s="1004"/>
      <c r="CJ62" s="1004"/>
      <c r="CK62" s="1004"/>
      <c r="CL62" s="1005"/>
      <c r="CM62" s="1003"/>
      <c r="CN62" s="1004"/>
      <c r="CO62" s="1004"/>
      <c r="CP62" s="1004"/>
      <c r="CQ62" s="1005"/>
      <c r="CR62" s="1003"/>
      <c r="CS62" s="1004"/>
      <c r="CT62" s="1004"/>
      <c r="CU62" s="1004"/>
      <c r="CV62" s="1005"/>
      <c r="CW62" s="1003"/>
      <c r="CX62" s="1004"/>
      <c r="CY62" s="1004"/>
      <c r="CZ62" s="1004"/>
      <c r="DA62" s="1005"/>
      <c r="DB62" s="1003"/>
      <c r="DC62" s="1004"/>
      <c r="DD62" s="1004"/>
      <c r="DE62" s="1004"/>
      <c r="DF62" s="1005"/>
      <c r="DG62" s="1003"/>
      <c r="DH62" s="1004"/>
      <c r="DI62" s="1004"/>
      <c r="DJ62" s="1004"/>
      <c r="DK62" s="1005"/>
      <c r="DL62" s="1003"/>
      <c r="DM62" s="1004"/>
      <c r="DN62" s="1004"/>
      <c r="DO62" s="1004"/>
      <c r="DP62" s="1005"/>
      <c r="DQ62" s="1003"/>
      <c r="DR62" s="1004"/>
      <c r="DS62" s="1004"/>
      <c r="DT62" s="1004"/>
      <c r="DU62" s="1005"/>
      <c r="DV62" s="1006"/>
      <c r="DW62" s="1007"/>
      <c r="DX62" s="1007"/>
      <c r="DY62" s="1007"/>
      <c r="DZ62" s="1008"/>
      <c r="EA62" s="221"/>
    </row>
    <row r="63" spans="1:131" ht="26.25" customHeight="1" thickBot="1" x14ac:dyDescent="0.2">
      <c r="A63" s="231" t="s">
        <v>397</v>
      </c>
      <c r="B63" s="947" t="s">
        <v>416</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4"/>
      <c r="AF63" s="1035">
        <v>1015</v>
      </c>
      <c r="AG63" s="969"/>
      <c r="AH63" s="969"/>
      <c r="AI63" s="969"/>
      <c r="AJ63" s="1036"/>
      <c r="AK63" s="1037"/>
      <c r="AL63" s="973"/>
      <c r="AM63" s="973"/>
      <c r="AN63" s="973"/>
      <c r="AO63" s="973"/>
      <c r="AP63" s="969">
        <v>6946</v>
      </c>
      <c r="AQ63" s="969"/>
      <c r="AR63" s="969"/>
      <c r="AS63" s="969"/>
      <c r="AT63" s="969"/>
      <c r="AU63" s="969">
        <v>3326</v>
      </c>
      <c r="AV63" s="969"/>
      <c r="AW63" s="969"/>
      <c r="AX63" s="969"/>
      <c r="AY63" s="969"/>
      <c r="AZ63" s="1031"/>
      <c r="BA63" s="1031"/>
      <c r="BB63" s="1031"/>
      <c r="BC63" s="1031"/>
      <c r="BD63" s="1031"/>
      <c r="BE63" s="970"/>
      <c r="BF63" s="970"/>
      <c r="BG63" s="970"/>
      <c r="BH63" s="970"/>
      <c r="BI63" s="971"/>
      <c r="BJ63" s="1032" t="s">
        <v>280</v>
      </c>
      <c r="BK63" s="963"/>
      <c r="BL63" s="963"/>
      <c r="BM63" s="963"/>
      <c r="BN63" s="1033"/>
      <c r="BO63" s="232"/>
      <c r="BP63" s="232"/>
      <c r="BQ63" s="229">
        <v>57</v>
      </c>
      <c r="BR63" s="230"/>
      <c r="BS63" s="1006"/>
      <c r="BT63" s="1007"/>
      <c r="BU63" s="1007"/>
      <c r="BV63" s="1007"/>
      <c r="BW63" s="1007"/>
      <c r="BX63" s="1007"/>
      <c r="BY63" s="1007"/>
      <c r="BZ63" s="1007"/>
      <c r="CA63" s="1007"/>
      <c r="CB63" s="1007"/>
      <c r="CC63" s="1007"/>
      <c r="CD63" s="1007"/>
      <c r="CE63" s="1007"/>
      <c r="CF63" s="1007"/>
      <c r="CG63" s="1028"/>
      <c r="CH63" s="1003"/>
      <c r="CI63" s="1004"/>
      <c r="CJ63" s="1004"/>
      <c r="CK63" s="1004"/>
      <c r="CL63" s="1005"/>
      <c r="CM63" s="1003"/>
      <c r="CN63" s="1004"/>
      <c r="CO63" s="1004"/>
      <c r="CP63" s="1004"/>
      <c r="CQ63" s="1005"/>
      <c r="CR63" s="1003"/>
      <c r="CS63" s="1004"/>
      <c r="CT63" s="1004"/>
      <c r="CU63" s="1004"/>
      <c r="CV63" s="1005"/>
      <c r="CW63" s="1003"/>
      <c r="CX63" s="1004"/>
      <c r="CY63" s="1004"/>
      <c r="CZ63" s="1004"/>
      <c r="DA63" s="1005"/>
      <c r="DB63" s="1003"/>
      <c r="DC63" s="1004"/>
      <c r="DD63" s="1004"/>
      <c r="DE63" s="1004"/>
      <c r="DF63" s="1005"/>
      <c r="DG63" s="1003"/>
      <c r="DH63" s="1004"/>
      <c r="DI63" s="1004"/>
      <c r="DJ63" s="1004"/>
      <c r="DK63" s="1005"/>
      <c r="DL63" s="1003"/>
      <c r="DM63" s="1004"/>
      <c r="DN63" s="1004"/>
      <c r="DO63" s="1004"/>
      <c r="DP63" s="1005"/>
      <c r="DQ63" s="1003"/>
      <c r="DR63" s="1004"/>
      <c r="DS63" s="1004"/>
      <c r="DT63" s="1004"/>
      <c r="DU63" s="1005"/>
      <c r="DV63" s="1006"/>
      <c r="DW63" s="1007"/>
      <c r="DX63" s="1007"/>
      <c r="DY63" s="1007"/>
      <c r="DZ63" s="100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6"/>
      <c r="BT64" s="1007"/>
      <c r="BU64" s="1007"/>
      <c r="BV64" s="1007"/>
      <c r="BW64" s="1007"/>
      <c r="BX64" s="1007"/>
      <c r="BY64" s="1007"/>
      <c r="BZ64" s="1007"/>
      <c r="CA64" s="1007"/>
      <c r="CB64" s="1007"/>
      <c r="CC64" s="1007"/>
      <c r="CD64" s="1007"/>
      <c r="CE64" s="1007"/>
      <c r="CF64" s="1007"/>
      <c r="CG64" s="1028"/>
      <c r="CH64" s="1003"/>
      <c r="CI64" s="1004"/>
      <c r="CJ64" s="1004"/>
      <c r="CK64" s="1004"/>
      <c r="CL64" s="1005"/>
      <c r="CM64" s="1003"/>
      <c r="CN64" s="1004"/>
      <c r="CO64" s="1004"/>
      <c r="CP64" s="1004"/>
      <c r="CQ64" s="1005"/>
      <c r="CR64" s="1003"/>
      <c r="CS64" s="1004"/>
      <c r="CT64" s="1004"/>
      <c r="CU64" s="1004"/>
      <c r="CV64" s="1005"/>
      <c r="CW64" s="1003"/>
      <c r="CX64" s="1004"/>
      <c r="CY64" s="1004"/>
      <c r="CZ64" s="1004"/>
      <c r="DA64" s="1005"/>
      <c r="DB64" s="1003"/>
      <c r="DC64" s="1004"/>
      <c r="DD64" s="1004"/>
      <c r="DE64" s="1004"/>
      <c r="DF64" s="1005"/>
      <c r="DG64" s="1003"/>
      <c r="DH64" s="1004"/>
      <c r="DI64" s="1004"/>
      <c r="DJ64" s="1004"/>
      <c r="DK64" s="1005"/>
      <c r="DL64" s="1003"/>
      <c r="DM64" s="1004"/>
      <c r="DN64" s="1004"/>
      <c r="DO64" s="1004"/>
      <c r="DP64" s="1005"/>
      <c r="DQ64" s="1003"/>
      <c r="DR64" s="1004"/>
      <c r="DS64" s="1004"/>
      <c r="DT64" s="1004"/>
      <c r="DU64" s="1005"/>
      <c r="DV64" s="1006"/>
      <c r="DW64" s="1007"/>
      <c r="DX64" s="1007"/>
      <c r="DY64" s="1007"/>
      <c r="DZ64" s="1008"/>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6"/>
      <c r="BT65" s="1007"/>
      <c r="BU65" s="1007"/>
      <c r="BV65" s="1007"/>
      <c r="BW65" s="1007"/>
      <c r="BX65" s="1007"/>
      <c r="BY65" s="1007"/>
      <c r="BZ65" s="1007"/>
      <c r="CA65" s="1007"/>
      <c r="CB65" s="1007"/>
      <c r="CC65" s="1007"/>
      <c r="CD65" s="1007"/>
      <c r="CE65" s="1007"/>
      <c r="CF65" s="1007"/>
      <c r="CG65" s="1028"/>
      <c r="CH65" s="1003"/>
      <c r="CI65" s="1004"/>
      <c r="CJ65" s="1004"/>
      <c r="CK65" s="1004"/>
      <c r="CL65" s="1005"/>
      <c r="CM65" s="1003"/>
      <c r="CN65" s="1004"/>
      <c r="CO65" s="1004"/>
      <c r="CP65" s="1004"/>
      <c r="CQ65" s="1005"/>
      <c r="CR65" s="1003"/>
      <c r="CS65" s="1004"/>
      <c r="CT65" s="1004"/>
      <c r="CU65" s="1004"/>
      <c r="CV65" s="1005"/>
      <c r="CW65" s="1003"/>
      <c r="CX65" s="1004"/>
      <c r="CY65" s="1004"/>
      <c r="CZ65" s="1004"/>
      <c r="DA65" s="1005"/>
      <c r="DB65" s="1003"/>
      <c r="DC65" s="1004"/>
      <c r="DD65" s="1004"/>
      <c r="DE65" s="1004"/>
      <c r="DF65" s="1005"/>
      <c r="DG65" s="1003"/>
      <c r="DH65" s="1004"/>
      <c r="DI65" s="1004"/>
      <c r="DJ65" s="1004"/>
      <c r="DK65" s="1005"/>
      <c r="DL65" s="1003"/>
      <c r="DM65" s="1004"/>
      <c r="DN65" s="1004"/>
      <c r="DO65" s="1004"/>
      <c r="DP65" s="1005"/>
      <c r="DQ65" s="1003"/>
      <c r="DR65" s="1004"/>
      <c r="DS65" s="1004"/>
      <c r="DT65" s="1004"/>
      <c r="DU65" s="1005"/>
      <c r="DV65" s="1006"/>
      <c r="DW65" s="1007"/>
      <c r="DX65" s="1007"/>
      <c r="DY65" s="1007"/>
      <c r="DZ65" s="1008"/>
      <c r="EA65" s="221"/>
    </row>
    <row r="66" spans="1:131" ht="26.25" customHeight="1" x14ac:dyDescent="0.15">
      <c r="A66" s="1009" t="s">
        <v>418</v>
      </c>
      <c r="B66" s="1010"/>
      <c r="C66" s="1010"/>
      <c r="D66" s="1010"/>
      <c r="E66" s="1010"/>
      <c r="F66" s="1010"/>
      <c r="G66" s="1010"/>
      <c r="H66" s="1010"/>
      <c r="I66" s="1010"/>
      <c r="J66" s="1010"/>
      <c r="K66" s="1010"/>
      <c r="L66" s="1010"/>
      <c r="M66" s="1010"/>
      <c r="N66" s="1010"/>
      <c r="O66" s="1010"/>
      <c r="P66" s="1011"/>
      <c r="Q66" s="1015" t="s">
        <v>419</v>
      </c>
      <c r="R66" s="1016"/>
      <c r="S66" s="1016"/>
      <c r="T66" s="1016"/>
      <c r="U66" s="1017"/>
      <c r="V66" s="1015" t="s">
        <v>402</v>
      </c>
      <c r="W66" s="1016"/>
      <c r="X66" s="1016"/>
      <c r="Y66" s="1016"/>
      <c r="Z66" s="1017"/>
      <c r="AA66" s="1015" t="s">
        <v>420</v>
      </c>
      <c r="AB66" s="1016"/>
      <c r="AC66" s="1016"/>
      <c r="AD66" s="1016"/>
      <c r="AE66" s="1017"/>
      <c r="AF66" s="1021" t="s">
        <v>404</v>
      </c>
      <c r="AG66" s="1022"/>
      <c r="AH66" s="1022"/>
      <c r="AI66" s="1022"/>
      <c r="AJ66" s="1023"/>
      <c r="AK66" s="1015" t="s">
        <v>405</v>
      </c>
      <c r="AL66" s="1010"/>
      <c r="AM66" s="1010"/>
      <c r="AN66" s="1010"/>
      <c r="AO66" s="1011"/>
      <c r="AP66" s="1015" t="s">
        <v>421</v>
      </c>
      <c r="AQ66" s="1016"/>
      <c r="AR66" s="1016"/>
      <c r="AS66" s="1016"/>
      <c r="AT66" s="1017"/>
      <c r="AU66" s="1015" t="s">
        <v>422</v>
      </c>
      <c r="AV66" s="1016"/>
      <c r="AW66" s="1016"/>
      <c r="AX66" s="1016"/>
      <c r="AY66" s="1017"/>
      <c r="AZ66" s="1015" t="s">
        <v>384</v>
      </c>
      <c r="BA66" s="1016"/>
      <c r="BB66" s="1016"/>
      <c r="BC66" s="1016"/>
      <c r="BD66" s="1029"/>
      <c r="BE66" s="232"/>
      <c r="BF66" s="232"/>
      <c r="BG66" s="232"/>
      <c r="BH66" s="232"/>
      <c r="BI66" s="232"/>
      <c r="BJ66" s="232"/>
      <c r="BK66" s="232"/>
      <c r="BL66" s="232"/>
      <c r="BM66" s="232"/>
      <c r="BN66" s="232"/>
      <c r="BO66" s="232"/>
      <c r="BP66" s="232"/>
      <c r="BQ66" s="229">
        <v>60</v>
      </c>
      <c r="BR66" s="234"/>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21"/>
    </row>
    <row r="67" spans="1:131" ht="26.25" customHeight="1" thickBot="1" x14ac:dyDescent="0.2">
      <c r="A67" s="1012"/>
      <c r="B67" s="1013"/>
      <c r="C67" s="1013"/>
      <c r="D67" s="1013"/>
      <c r="E67" s="1013"/>
      <c r="F67" s="1013"/>
      <c r="G67" s="1013"/>
      <c r="H67" s="1013"/>
      <c r="I67" s="1013"/>
      <c r="J67" s="1013"/>
      <c r="K67" s="1013"/>
      <c r="L67" s="1013"/>
      <c r="M67" s="1013"/>
      <c r="N67" s="1013"/>
      <c r="O67" s="1013"/>
      <c r="P67" s="1014"/>
      <c r="Q67" s="1018"/>
      <c r="R67" s="1019"/>
      <c r="S67" s="1019"/>
      <c r="T67" s="1019"/>
      <c r="U67" s="1020"/>
      <c r="V67" s="1018"/>
      <c r="W67" s="1019"/>
      <c r="X67" s="1019"/>
      <c r="Y67" s="1019"/>
      <c r="Z67" s="1020"/>
      <c r="AA67" s="1018"/>
      <c r="AB67" s="1019"/>
      <c r="AC67" s="1019"/>
      <c r="AD67" s="1019"/>
      <c r="AE67" s="1020"/>
      <c r="AF67" s="1024"/>
      <c r="AG67" s="1025"/>
      <c r="AH67" s="1025"/>
      <c r="AI67" s="1025"/>
      <c r="AJ67" s="1026"/>
      <c r="AK67" s="1027"/>
      <c r="AL67" s="1013"/>
      <c r="AM67" s="1013"/>
      <c r="AN67" s="1013"/>
      <c r="AO67" s="1014"/>
      <c r="AP67" s="1018"/>
      <c r="AQ67" s="1019"/>
      <c r="AR67" s="1019"/>
      <c r="AS67" s="1019"/>
      <c r="AT67" s="1020"/>
      <c r="AU67" s="1018"/>
      <c r="AV67" s="1019"/>
      <c r="AW67" s="1019"/>
      <c r="AX67" s="1019"/>
      <c r="AY67" s="1020"/>
      <c r="AZ67" s="1018"/>
      <c r="BA67" s="1019"/>
      <c r="BB67" s="1019"/>
      <c r="BC67" s="1019"/>
      <c r="BD67" s="1030"/>
      <c r="BE67" s="232"/>
      <c r="BF67" s="232"/>
      <c r="BG67" s="232"/>
      <c r="BH67" s="232"/>
      <c r="BI67" s="232"/>
      <c r="BJ67" s="232"/>
      <c r="BK67" s="232"/>
      <c r="BL67" s="232"/>
      <c r="BM67" s="232"/>
      <c r="BN67" s="232"/>
      <c r="BO67" s="232"/>
      <c r="BP67" s="232"/>
      <c r="BQ67" s="229">
        <v>61</v>
      </c>
      <c r="BR67" s="234"/>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21"/>
    </row>
    <row r="68" spans="1:131" ht="26.25" customHeight="1" thickTop="1" x14ac:dyDescent="0.15">
      <c r="A68" s="227">
        <v>1</v>
      </c>
      <c r="B68" s="1000" t="s">
        <v>584</v>
      </c>
      <c r="C68" s="998"/>
      <c r="D68" s="998"/>
      <c r="E68" s="998"/>
      <c r="F68" s="998"/>
      <c r="G68" s="998"/>
      <c r="H68" s="998"/>
      <c r="I68" s="998"/>
      <c r="J68" s="998"/>
      <c r="K68" s="998"/>
      <c r="L68" s="998"/>
      <c r="M68" s="998"/>
      <c r="N68" s="998"/>
      <c r="O68" s="998"/>
      <c r="P68" s="1001"/>
      <c r="Q68" s="1002">
        <v>1349</v>
      </c>
      <c r="R68" s="995"/>
      <c r="S68" s="995"/>
      <c r="T68" s="995"/>
      <c r="U68" s="996"/>
      <c r="V68" s="994">
        <v>1313</v>
      </c>
      <c r="W68" s="995"/>
      <c r="X68" s="995"/>
      <c r="Y68" s="995"/>
      <c r="Z68" s="996"/>
      <c r="AA68" s="994">
        <v>36</v>
      </c>
      <c r="AB68" s="995"/>
      <c r="AC68" s="995"/>
      <c r="AD68" s="995"/>
      <c r="AE68" s="996"/>
      <c r="AF68" s="994">
        <v>36</v>
      </c>
      <c r="AG68" s="995"/>
      <c r="AH68" s="995"/>
      <c r="AI68" s="995"/>
      <c r="AJ68" s="996"/>
      <c r="AK68" s="994">
        <v>115</v>
      </c>
      <c r="AL68" s="995"/>
      <c r="AM68" s="995"/>
      <c r="AN68" s="995"/>
      <c r="AO68" s="996"/>
      <c r="AP68" s="994">
        <v>1786</v>
      </c>
      <c r="AQ68" s="995"/>
      <c r="AR68" s="995"/>
      <c r="AS68" s="995"/>
      <c r="AT68" s="996"/>
      <c r="AU68" s="994">
        <v>113</v>
      </c>
      <c r="AV68" s="995"/>
      <c r="AW68" s="995"/>
      <c r="AX68" s="995"/>
      <c r="AY68" s="996"/>
      <c r="AZ68" s="997" t="s">
        <v>599</v>
      </c>
      <c r="BA68" s="998"/>
      <c r="BB68" s="998"/>
      <c r="BC68" s="998"/>
      <c r="BD68" s="999"/>
      <c r="BE68" s="232"/>
      <c r="BF68" s="232"/>
      <c r="BG68" s="232"/>
      <c r="BH68" s="232"/>
      <c r="BI68" s="232"/>
      <c r="BJ68" s="232"/>
      <c r="BK68" s="232"/>
      <c r="BL68" s="232"/>
      <c r="BM68" s="232"/>
      <c r="BN68" s="232"/>
      <c r="BO68" s="232"/>
      <c r="BP68" s="232"/>
      <c r="BQ68" s="229">
        <v>62</v>
      </c>
      <c r="BR68" s="234"/>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21"/>
    </row>
    <row r="69" spans="1:131" ht="26.25" customHeight="1" x14ac:dyDescent="0.15">
      <c r="A69" s="229">
        <v>2</v>
      </c>
      <c r="B69" s="984" t="s">
        <v>585</v>
      </c>
      <c r="C69" s="985"/>
      <c r="D69" s="985"/>
      <c r="E69" s="985"/>
      <c r="F69" s="985"/>
      <c r="G69" s="985"/>
      <c r="H69" s="985"/>
      <c r="I69" s="985"/>
      <c r="J69" s="985"/>
      <c r="K69" s="985"/>
      <c r="L69" s="985"/>
      <c r="M69" s="985"/>
      <c r="N69" s="985"/>
      <c r="O69" s="985"/>
      <c r="P69" s="986"/>
      <c r="Q69" s="988">
        <v>2636</v>
      </c>
      <c r="R69" s="989"/>
      <c r="S69" s="989"/>
      <c r="T69" s="989"/>
      <c r="U69" s="990"/>
      <c r="V69" s="991">
        <v>2428</v>
      </c>
      <c r="W69" s="989"/>
      <c r="X69" s="989"/>
      <c r="Y69" s="989"/>
      <c r="Z69" s="990"/>
      <c r="AA69" s="991">
        <v>208</v>
      </c>
      <c r="AB69" s="989"/>
      <c r="AC69" s="989"/>
      <c r="AD69" s="989"/>
      <c r="AE69" s="990"/>
      <c r="AF69" s="991">
        <v>208</v>
      </c>
      <c r="AG69" s="989"/>
      <c r="AH69" s="989"/>
      <c r="AI69" s="989"/>
      <c r="AJ69" s="990"/>
      <c r="AK69" s="991">
        <v>23</v>
      </c>
      <c r="AL69" s="989"/>
      <c r="AM69" s="989"/>
      <c r="AN69" s="989"/>
      <c r="AO69" s="990"/>
      <c r="AP69" s="991">
        <v>1817</v>
      </c>
      <c r="AQ69" s="989"/>
      <c r="AR69" s="989"/>
      <c r="AS69" s="989"/>
      <c r="AT69" s="990"/>
      <c r="AU69" s="991">
        <v>144</v>
      </c>
      <c r="AV69" s="989"/>
      <c r="AW69" s="989"/>
      <c r="AX69" s="989"/>
      <c r="AY69" s="990"/>
      <c r="AZ69" s="992" t="s">
        <v>600</v>
      </c>
      <c r="BA69" s="985"/>
      <c r="BB69" s="985"/>
      <c r="BC69" s="985"/>
      <c r="BD69" s="993"/>
      <c r="BE69" s="232"/>
      <c r="BF69" s="232"/>
      <c r="BG69" s="232"/>
      <c r="BH69" s="232"/>
      <c r="BI69" s="232"/>
      <c r="BJ69" s="232"/>
      <c r="BK69" s="232"/>
      <c r="BL69" s="232"/>
      <c r="BM69" s="232"/>
      <c r="BN69" s="232"/>
      <c r="BO69" s="232"/>
      <c r="BP69" s="232"/>
      <c r="BQ69" s="229">
        <v>63</v>
      </c>
      <c r="BR69" s="234"/>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21"/>
    </row>
    <row r="70" spans="1:131" ht="26.25" customHeight="1" x14ac:dyDescent="0.15">
      <c r="A70" s="229">
        <v>3</v>
      </c>
      <c r="B70" s="984" t="s">
        <v>586</v>
      </c>
      <c r="C70" s="985"/>
      <c r="D70" s="985"/>
      <c r="E70" s="985"/>
      <c r="F70" s="985"/>
      <c r="G70" s="985"/>
      <c r="H70" s="985"/>
      <c r="I70" s="985"/>
      <c r="J70" s="985"/>
      <c r="K70" s="985"/>
      <c r="L70" s="985"/>
      <c r="M70" s="985"/>
      <c r="N70" s="985"/>
      <c r="O70" s="985"/>
      <c r="P70" s="986"/>
      <c r="Q70" s="988">
        <v>544</v>
      </c>
      <c r="R70" s="989"/>
      <c r="S70" s="989"/>
      <c r="T70" s="989"/>
      <c r="U70" s="990"/>
      <c r="V70" s="991">
        <v>438</v>
      </c>
      <c r="W70" s="989"/>
      <c r="X70" s="989"/>
      <c r="Y70" s="989"/>
      <c r="Z70" s="990"/>
      <c r="AA70" s="991">
        <v>106</v>
      </c>
      <c r="AB70" s="989"/>
      <c r="AC70" s="989"/>
      <c r="AD70" s="989"/>
      <c r="AE70" s="990"/>
      <c r="AF70" s="991">
        <v>106</v>
      </c>
      <c r="AG70" s="989"/>
      <c r="AH70" s="989"/>
      <c r="AI70" s="989"/>
      <c r="AJ70" s="990"/>
      <c r="AK70" s="991" t="s">
        <v>598</v>
      </c>
      <c r="AL70" s="989"/>
      <c r="AM70" s="989"/>
      <c r="AN70" s="989"/>
      <c r="AO70" s="990"/>
      <c r="AP70" s="991" t="s">
        <v>598</v>
      </c>
      <c r="AQ70" s="989"/>
      <c r="AR70" s="989"/>
      <c r="AS70" s="989"/>
      <c r="AT70" s="990"/>
      <c r="AU70" s="991">
        <v>1</v>
      </c>
      <c r="AV70" s="989"/>
      <c r="AW70" s="989"/>
      <c r="AX70" s="989"/>
      <c r="AY70" s="990"/>
      <c r="AZ70" s="992"/>
      <c r="BA70" s="985"/>
      <c r="BB70" s="985"/>
      <c r="BC70" s="985"/>
      <c r="BD70" s="993"/>
      <c r="BE70" s="232"/>
      <c r="BF70" s="232"/>
      <c r="BG70" s="232"/>
      <c r="BH70" s="232"/>
      <c r="BI70" s="232"/>
      <c r="BJ70" s="232"/>
      <c r="BK70" s="232"/>
      <c r="BL70" s="232"/>
      <c r="BM70" s="232"/>
      <c r="BN70" s="232"/>
      <c r="BO70" s="232"/>
      <c r="BP70" s="232"/>
      <c r="BQ70" s="229">
        <v>64</v>
      </c>
      <c r="BR70" s="234"/>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21"/>
    </row>
    <row r="71" spans="1:131" ht="26.25" customHeight="1" x14ac:dyDescent="0.15">
      <c r="A71" s="229">
        <v>4</v>
      </c>
      <c r="B71" s="984" t="s">
        <v>587</v>
      </c>
      <c r="C71" s="985"/>
      <c r="D71" s="985"/>
      <c r="E71" s="985"/>
      <c r="F71" s="985"/>
      <c r="G71" s="985"/>
      <c r="H71" s="985"/>
      <c r="I71" s="985"/>
      <c r="J71" s="985"/>
      <c r="K71" s="985"/>
      <c r="L71" s="985"/>
      <c r="M71" s="985"/>
      <c r="N71" s="985"/>
      <c r="O71" s="985"/>
      <c r="P71" s="986"/>
      <c r="Q71" s="988">
        <v>521</v>
      </c>
      <c r="R71" s="989"/>
      <c r="S71" s="989"/>
      <c r="T71" s="989"/>
      <c r="U71" s="990"/>
      <c r="V71" s="991">
        <v>456</v>
      </c>
      <c r="W71" s="989"/>
      <c r="X71" s="989"/>
      <c r="Y71" s="989"/>
      <c r="Z71" s="990"/>
      <c r="AA71" s="991">
        <v>65</v>
      </c>
      <c r="AB71" s="989"/>
      <c r="AC71" s="989"/>
      <c r="AD71" s="989"/>
      <c r="AE71" s="990"/>
      <c r="AF71" s="991">
        <v>65</v>
      </c>
      <c r="AG71" s="989"/>
      <c r="AH71" s="989"/>
      <c r="AI71" s="989"/>
      <c r="AJ71" s="990"/>
      <c r="AK71" s="991" t="s">
        <v>598</v>
      </c>
      <c r="AL71" s="989"/>
      <c r="AM71" s="989"/>
      <c r="AN71" s="989"/>
      <c r="AO71" s="990"/>
      <c r="AP71" s="991">
        <v>6</v>
      </c>
      <c r="AQ71" s="989"/>
      <c r="AR71" s="989"/>
      <c r="AS71" s="989"/>
      <c r="AT71" s="990"/>
      <c r="AU71" s="991">
        <v>0</v>
      </c>
      <c r="AV71" s="989"/>
      <c r="AW71" s="989"/>
      <c r="AX71" s="989"/>
      <c r="AY71" s="990"/>
      <c r="AZ71" s="992"/>
      <c r="BA71" s="985"/>
      <c r="BB71" s="985"/>
      <c r="BC71" s="985"/>
      <c r="BD71" s="993"/>
      <c r="BE71" s="232"/>
      <c r="BF71" s="232"/>
      <c r="BG71" s="232"/>
      <c r="BH71" s="232"/>
      <c r="BI71" s="232"/>
      <c r="BJ71" s="232"/>
      <c r="BK71" s="232"/>
      <c r="BL71" s="232"/>
      <c r="BM71" s="232"/>
      <c r="BN71" s="232"/>
      <c r="BO71" s="232"/>
      <c r="BP71" s="232"/>
      <c r="BQ71" s="229">
        <v>65</v>
      </c>
      <c r="BR71" s="234"/>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21"/>
    </row>
    <row r="72" spans="1:131" ht="26.25" customHeight="1" x14ac:dyDescent="0.15">
      <c r="A72" s="229">
        <v>5</v>
      </c>
      <c r="B72" s="984" t="s">
        <v>594</v>
      </c>
      <c r="C72" s="985"/>
      <c r="D72" s="985"/>
      <c r="E72" s="985"/>
      <c r="F72" s="985"/>
      <c r="G72" s="985"/>
      <c r="H72" s="985"/>
      <c r="I72" s="985"/>
      <c r="J72" s="985"/>
      <c r="K72" s="985"/>
      <c r="L72" s="985"/>
      <c r="M72" s="985"/>
      <c r="N72" s="985"/>
      <c r="O72" s="985"/>
      <c r="P72" s="986"/>
      <c r="Q72" s="988">
        <v>90</v>
      </c>
      <c r="R72" s="989"/>
      <c r="S72" s="989"/>
      <c r="T72" s="989"/>
      <c r="U72" s="990"/>
      <c r="V72" s="991">
        <v>78</v>
      </c>
      <c r="W72" s="989"/>
      <c r="X72" s="989"/>
      <c r="Y72" s="989"/>
      <c r="Z72" s="990"/>
      <c r="AA72" s="991">
        <v>12</v>
      </c>
      <c r="AB72" s="989"/>
      <c r="AC72" s="989"/>
      <c r="AD72" s="989"/>
      <c r="AE72" s="990"/>
      <c r="AF72" s="991">
        <v>12</v>
      </c>
      <c r="AG72" s="989"/>
      <c r="AH72" s="989"/>
      <c r="AI72" s="989"/>
      <c r="AJ72" s="990"/>
      <c r="AK72" s="991" t="s">
        <v>598</v>
      </c>
      <c r="AL72" s="989"/>
      <c r="AM72" s="989"/>
      <c r="AN72" s="989"/>
      <c r="AO72" s="990"/>
      <c r="AP72" s="991">
        <v>49</v>
      </c>
      <c r="AQ72" s="989"/>
      <c r="AR72" s="989"/>
      <c r="AS72" s="989"/>
      <c r="AT72" s="990"/>
      <c r="AU72" s="991">
        <v>33</v>
      </c>
      <c r="AV72" s="989"/>
      <c r="AW72" s="989"/>
      <c r="AX72" s="989"/>
      <c r="AY72" s="990"/>
      <c r="AZ72" s="992"/>
      <c r="BA72" s="985"/>
      <c r="BB72" s="985"/>
      <c r="BC72" s="985"/>
      <c r="BD72" s="993"/>
      <c r="BE72" s="232"/>
      <c r="BF72" s="232"/>
      <c r="BG72" s="232"/>
      <c r="BH72" s="232"/>
      <c r="BI72" s="232"/>
      <c r="BJ72" s="232"/>
      <c r="BK72" s="232"/>
      <c r="BL72" s="232"/>
      <c r="BM72" s="232"/>
      <c r="BN72" s="232"/>
      <c r="BO72" s="232"/>
      <c r="BP72" s="232"/>
      <c r="BQ72" s="229">
        <v>66</v>
      </c>
      <c r="BR72" s="234"/>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21"/>
    </row>
    <row r="73" spans="1:131" ht="26.25" customHeight="1" x14ac:dyDescent="0.15">
      <c r="A73" s="229">
        <v>6</v>
      </c>
      <c r="B73" s="984" t="s">
        <v>588</v>
      </c>
      <c r="C73" s="985"/>
      <c r="D73" s="985"/>
      <c r="E73" s="985"/>
      <c r="F73" s="985"/>
      <c r="G73" s="985"/>
      <c r="H73" s="985"/>
      <c r="I73" s="985"/>
      <c r="J73" s="985"/>
      <c r="K73" s="985"/>
      <c r="L73" s="985"/>
      <c r="M73" s="985"/>
      <c r="N73" s="985"/>
      <c r="O73" s="985"/>
      <c r="P73" s="986"/>
      <c r="Q73" s="988">
        <v>3764</v>
      </c>
      <c r="R73" s="989"/>
      <c r="S73" s="989"/>
      <c r="T73" s="989"/>
      <c r="U73" s="990"/>
      <c r="V73" s="991">
        <v>3698</v>
      </c>
      <c r="W73" s="989"/>
      <c r="X73" s="989"/>
      <c r="Y73" s="989"/>
      <c r="Z73" s="990"/>
      <c r="AA73" s="991">
        <v>66</v>
      </c>
      <c r="AB73" s="989"/>
      <c r="AC73" s="989"/>
      <c r="AD73" s="989"/>
      <c r="AE73" s="990"/>
      <c r="AF73" s="991">
        <v>66</v>
      </c>
      <c r="AG73" s="989"/>
      <c r="AH73" s="989"/>
      <c r="AI73" s="989"/>
      <c r="AJ73" s="990"/>
      <c r="AK73" s="991" t="s">
        <v>598</v>
      </c>
      <c r="AL73" s="989"/>
      <c r="AM73" s="989"/>
      <c r="AN73" s="989"/>
      <c r="AO73" s="990"/>
      <c r="AP73" s="991" t="s">
        <v>598</v>
      </c>
      <c r="AQ73" s="989"/>
      <c r="AR73" s="989"/>
      <c r="AS73" s="989"/>
      <c r="AT73" s="990"/>
      <c r="AU73" s="991" t="s">
        <v>598</v>
      </c>
      <c r="AV73" s="989"/>
      <c r="AW73" s="989"/>
      <c r="AX73" s="989"/>
      <c r="AY73" s="990"/>
      <c r="AZ73" s="992"/>
      <c r="BA73" s="985"/>
      <c r="BB73" s="985"/>
      <c r="BC73" s="985"/>
      <c r="BD73" s="993"/>
      <c r="BE73" s="232"/>
      <c r="BF73" s="232"/>
      <c r="BG73" s="232"/>
      <c r="BH73" s="232"/>
      <c r="BI73" s="232"/>
      <c r="BJ73" s="232"/>
      <c r="BK73" s="232"/>
      <c r="BL73" s="232"/>
      <c r="BM73" s="232"/>
      <c r="BN73" s="232"/>
      <c r="BO73" s="232"/>
      <c r="BP73" s="232"/>
      <c r="BQ73" s="229">
        <v>67</v>
      </c>
      <c r="BR73" s="234"/>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21"/>
    </row>
    <row r="74" spans="1:131" ht="26.25" customHeight="1" x14ac:dyDescent="0.15">
      <c r="A74" s="229">
        <v>7</v>
      </c>
      <c r="B74" s="984" t="s">
        <v>589</v>
      </c>
      <c r="C74" s="985"/>
      <c r="D74" s="985"/>
      <c r="E74" s="985"/>
      <c r="F74" s="985"/>
      <c r="G74" s="985"/>
      <c r="H74" s="985"/>
      <c r="I74" s="985"/>
      <c r="J74" s="985"/>
      <c r="K74" s="985"/>
      <c r="L74" s="985"/>
      <c r="M74" s="985"/>
      <c r="N74" s="985"/>
      <c r="O74" s="985"/>
      <c r="P74" s="986"/>
      <c r="Q74" s="988">
        <v>300</v>
      </c>
      <c r="R74" s="989"/>
      <c r="S74" s="989"/>
      <c r="T74" s="989"/>
      <c r="U74" s="990"/>
      <c r="V74" s="991">
        <v>291</v>
      </c>
      <c r="W74" s="989"/>
      <c r="X74" s="989"/>
      <c r="Y74" s="989"/>
      <c r="Z74" s="990"/>
      <c r="AA74" s="991">
        <v>9</v>
      </c>
      <c r="AB74" s="989"/>
      <c r="AC74" s="989"/>
      <c r="AD74" s="989"/>
      <c r="AE74" s="990"/>
      <c r="AF74" s="991">
        <v>9</v>
      </c>
      <c r="AG74" s="989"/>
      <c r="AH74" s="989"/>
      <c r="AI74" s="989"/>
      <c r="AJ74" s="990"/>
      <c r="AK74" s="991" t="s">
        <v>512</v>
      </c>
      <c r="AL74" s="989"/>
      <c r="AM74" s="989"/>
      <c r="AN74" s="989"/>
      <c r="AO74" s="990"/>
      <c r="AP74" s="991" t="s">
        <v>598</v>
      </c>
      <c r="AQ74" s="989"/>
      <c r="AR74" s="989"/>
      <c r="AS74" s="989"/>
      <c r="AT74" s="990"/>
      <c r="AU74" s="991" t="s">
        <v>598</v>
      </c>
      <c r="AV74" s="989"/>
      <c r="AW74" s="989"/>
      <c r="AX74" s="989"/>
      <c r="AY74" s="990"/>
      <c r="AZ74" s="992"/>
      <c r="BA74" s="985"/>
      <c r="BB74" s="985"/>
      <c r="BC74" s="985"/>
      <c r="BD74" s="993"/>
      <c r="BE74" s="232"/>
      <c r="BF74" s="232"/>
      <c r="BG74" s="232"/>
      <c r="BH74" s="232"/>
      <c r="BI74" s="232"/>
      <c r="BJ74" s="232"/>
      <c r="BK74" s="232"/>
      <c r="BL74" s="232"/>
      <c r="BM74" s="232"/>
      <c r="BN74" s="232"/>
      <c r="BO74" s="232"/>
      <c r="BP74" s="232"/>
      <c r="BQ74" s="229">
        <v>68</v>
      </c>
      <c r="BR74" s="234"/>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21"/>
    </row>
    <row r="75" spans="1:131" ht="26.25" customHeight="1" x14ac:dyDescent="0.15">
      <c r="A75" s="229">
        <v>8</v>
      </c>
      <c r="B75" s="984" t="s">
        <v>590</v>
      </c>
      <c r="C75" s="985"/>
      <c r="D75" s="985"/>
      <c r="E75" s="985"/>
      <c r="F75" s="985"/>
      <c r="G75" s="985"/>
      <c r="H75" s="985"/>
      <c r="I75" s="985"/>
      <c r="J75" s="985"/>
      <c r="K75" s="985"/>
      <c r="L75" s="985"/>
      <c r="M75" s="985"/>
      <c r="N75" s="985"/>
      <c r="O75" s="985"/>
      <c r="P75" s="986"/>
      <c r="Q75" s="988">
        <v>71</v>
      </c>
      <c r="R75" s="989"/>
      <c r="S75" s="989"/>
      <c r="T75" s="989"/>
      <c r="U75" s="990"/>
      <c r="V75" s="991">
        <v>67</v>
      </c>
      <c r="W75" s="989"/>
      <c r="X75" s="989"/>
      <c r="Y75" s="989"/>
      <c r="Z75" s="990"/>
      <c r="AA75" s="991">
        <v>4</v>
      </c>
      <c r="AB75" s="989"/>
      <c r="AC75" s="989"/>
      <c r="AD75" s="989"/>
      <c r="AE75" s="990"/>
      <c r="AF75" s="991">
        <v>4</v>
      </c>
      <c r="AG75" s="989"/>
      <c r="AH75" s="989"/>
      <c r="AI75" s="989"/>
      <c r="AJ75" s="990"/>
      <c r="AK75" s="991" t="s">
        <v>598</v>
      </c>
      <c r="AL75" s="989"/>
      <c r="AM75" s="989"/>
      <c r="AN75" s="989"/>
      <c r="AO75" s="990"/>
      <c r="AP75" s="991" t="s">
        <v>598</v>
      </c>
      <c r="AQ75" s="989"/>
      <c r="AR75" s="989"/>
      <c r="AS75" s="989"/>
      <c r="AT75" s="990"/>
      <c r="AU75" s="991" t="s">
        <v>598</v>
      </c>
      <c r="AV75" s="989"/>
      <c r="AW75" s="989"/>
      <c r="AX75" s="989"/>
      <c r="AY75" s="990"/>
      <c r="AZ75" s="992"/>
      <c r="BA75" s="985"/>
      <c r="BB75" s="985"/>
      <c r="BC75" s="985"/>
      <c r="BD75" s="993"/>
      <c r="BE75" s="232"/>
      <c r="BF75" s="232"/>
      <c r="BG75" s="232"/>
      <c r="BH75" s="232"/>
      <c r="BI75" s="232"/>
      <c r="BJ75" s="232"/>
      <c r="BK75" s="232"/>
      <c r="BL75" s="232"/>
      <c r="BM75" s="232"/>
      <c r="BN75" s="232"/>
      <c r="BO75" s="232"/>
      <c r="BP75" s="232"/>
      <c r="BQ75" s="229">
        <v>69</v>
      </c>
      <c r="BR75" s="234"/>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21"/>
    </row>
    <row r="76" spans="1:131" ht="26.25" customHeight="1" x14ac:dyDescent="0.15">
      <c r="A76" s="229">
        <v>9</v>
      </c>
      <c r="B76" s="984" t="s">
        <v>591</v>
      </c>
      <c r="C76" s="985"/>
      <c r="D76" s="985"/>
      <c r="E76" s="985"/>
      <c r="F76" s="985"/>
      <c r="G76" s="985"/>
      <c r="H76" s="985"/>
      <c r="I76" s="985"/>
      <c r="J76" s="985"/>
      <c r="K76" s="985"/>
      <c r="L76" s="985"/>
      <c r="M76" s="985"/>
      <c r="N76" s="985"/>
      <c r="O76" s="985"/>
      <c r="P76" s="986"/>
      <c r="Q76" s="988">
        <v>6748</v>
      </c>
      <c r="R76" s="989"/>
      <c r="S76" s="989"/>
      <c r="T76" s="989"/>
      <c r="U76" s="990"/>
      <c r="V76" s="991">
        <v>6364</v>
      </c>
      <c r="W76" s="989"/>
      <c r="X76" s="989"/>
      <c r="Y76" s="989"/>
      <c r="Z76" s="990"/>
      <c r="AA76" s="991">
        <v>384</v>
      </c>
      <c r="AB76" s="989"/>
      <c r="AC76" s="989"/>
      <c r="AD76" s="989"/>
      <c r="AE76" s="990"/>
      <c r="AF76" s="991">
        <v>384</v>
      </c>
      <c r="AG76" s="989"/>
      <c r="AH76" s="989"/>
      <c r="AI76" s="989"/>
      <c r="AJ76" s="990"/>
      <c r="AK76" s="991" t="s">
        <v>598</v>
      </c>
      <c r="AL76" s="989"/>
      <c r="AM76" s="989"/>
      <c r="AN76" s="989"/>
      <c r="AO76" s="990"/>
      <c r="AP76" s="991" t="s">
        <v>598</v>
      </c>
      <c r="AQ76" s="989"/>
      <c r="AR76" s="989"/>
      <c r="AS76" s="989"/>
      <c r="AT76" s="990"/>
      <c r="AU76" s="991" t="s">
        <v>598</v>
      </c>
      <c r="AV76" s="989"/>
      <c r="AW76" s="989"/>
      <c r="AX76" s="989"/>
      <c r="AY76" s="990"/>
      <c r="AZ76" s="992"/>
      <c r="BA76" s="985"/>
      <c r="BB76" s="985"/>
      <c r="BC76" s="985"/>
      <c r="BD76" s="993"/>
      <c r="BE76" s="232"/>
      <c r="BF76" s="232"/>
      <c r="BG76" s="232"/>
      <c r="BH76" s="232"/>
      <c r="BI76" s="232"/>
      <c r="BJ76" s="232"/>
      <c r="BK76" s="232"/>
      <c r="BL76" s="232"/>
      <c r="BM76" s="232"/>
      <c r="BN76" s="232"/>
      <c r="BO76" s="232"/>
      <c r="BP76" s="232"/>
      <c r="BQ76" s="229">
        <v>70</v>
      </c>
      <c r="BR76" s="234"/>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21"/>
    </row>
    <row r="77" spans="1:131" ht="26.25" customHeight="1" x14ac:dyDescent="0.15">
      <c r="A77" s="229">
        <v>10</v>
      </c>
      <c r="B77" s="984" t="s">
        <v>592</v>
      </c>
      <c r="C77" s="985"/>
      <c r="D77" s="985"/>
      <c r="E77" s="985"/>
      <c r="F77" s="985"/>
      <c r="G77" s="985"/>
      <c r="H77" s="985"/>
      <c r="I77" s="985"/>
      <c r="J77" s="985"/>
      <c r="K77" s="985"/>
      <c r="L77" s="985"/>
      <c r="M77" s="985"/>
      <c r="N77" s="985"/>
      <c r="O77" s="985"/>
      <c r="P77" s="986"/>
      <c r="Q77" s="988">
        <v>258</v>
      </c>
      <c r="R77" s="989"/>
      <c r="S77" s="989"/>
      <c r="T77" s="989"/>
      <c r="U77" s="990"/>
      <c r="V77" s="991">
        <v>239</v>
      </c>
      <c r="W77" s="989"/>
      <c r="X77" s="989"/>
      <c r="Y77" s="989"/>
      <c r="Z77" s="990"/>
      <c r="AA77" s="991">
        <v>19</v>
      </c>
      <c r="AB77" s="989"/>
      <c r="AC77" s="989"/>
      <c r="AD77" s="989"/>
      <c r="AE77" s="990"/>
      <c r="AF77" s="991">
        <v>19</v>
      </c>
      <c r="AG77" s="989"/>
      <c r="AH77" s="989"/>
      <c r="AI77" s="989"/>
      <c r="AJ77" s="990"/>
      <c r="AK77" s="991" t="s">
        <v>598</v>
      </c>
      <c r="AL77" s="989"/>
      <c r="AM77" s="989"/>
      <c r="AN77" s="989"/>
      <c r="AO77" s="990"/>
      <c r="AP77" s="991" t="s">
        <v>598</v>
      </c>
      <c r="AQ77" s="989"/>
      <c r="AR77" s="989"/>
      <c r="AS77" s="989"/>
      <c r="AT77" s="990"/>
      <c r="AU77" s="991" t="s">
        <v>598</v>
      </c>
      <c r="AV77" s="989"/>
      <c r="AW77" s="989"/>
      <c r="AX77" s="989"/>
      <c r="AY77" s="990"/>
      <c r="AZ77" s="992"/>
      <c r="BA77" s="985"/>
      <c r="BB77" s="985"/>
      <c r="BC77" s="985"/>
      <c r="BD77" s="993"/>
      <c r="BE77" s="232"/>
      <c r="BF77" s="232"/>
      <c r="BG77" s="232"/>
      <c r="BH77" s="232"/>
      <c r="BI77" s="232"/>
      <c r="BJ77" s="232"/>
      <c r="BK77" s="232"/>
      <c r="BL77" s="232"/>
      <c r="BM77" s="232"/>
      <c r="BN77" s="232"/>
      <c r="BO77" s="232"/>
      <c r="BP77" s="232"/>
      <c r="BQ77" s="229">
        <v>71</v>
      </c>
      <c r="BR77" s="234"/>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21"/>
    </row>
    <row r="78" spans="1:131" ht="26.25" customHeight="1" x14ac:dyDescent="0.15">
      <c r="A78" s="229">
        <v>11</v>
      </c>
      <c r="B78" s="984" t="s">
        <v>593</v>
      </c>
      <c r="C78" s="985"/>
      <c r="D78" s="985"/>
      <c r="E78" s="985"/>
      <c r="F78" s="985"/>
      <c r="G78" s="985"/>
      <c r="H78" s="985"/>
      <c r="I78" s="985"/>
      <c r="J78" s="985"/>
      <c r="K78" s="985"/>
      <c r="L78" s="985"/>
      <c r="M78" s="985"/>
      <c r="N78" s="985"/>
      <c r="O78" s="985"/>
      <c r="P78" s="986"/>
      <c r="Q78" s="988">
        <v>272654</v>
      </c>
      <c r="R78" s="989"/>
      <c r="S78" s="989"/>
      <c r="T78" s="989"/>
      <c r="U78" s="990"/>
      <c r="V78" s="991">
        <v>260337</v>
      </c>
      <c r="W78" s="989"/>
      <c r="X78" s="989"/>
      <c r="Y78" s="989"/>
      <c r="Z78" s="990"/>
      <c r="AA78" s="991">
        <v>12317</v>
      </c>
      <c r="AB78" s="989"/>
      <c r="AC78" s="989"/>
      <c r="AD78" s="989"/>
      <c r="AE78" s="990"/>
      <c r="AF78" s="991">
        <v>12317</v>
      </c>
      <c r="AG78" s="989"/>
      <c r="AH78" s="989"/>
      <c r="AI78" s="989"/>
      <c r="AJ78" s="990"/>
      <c r="AK78" s="991" t="s">
        <v>512</v>
      </c>
      <c r="AL78" s="989"/>
      <c r="AM78" s="989"/>
      <c r="AN78" s="989"/>
      <c r="AO78" s="990"/>
      <c r="AP78" s="991" t="s">
        <v>598</v>
      </c>
      <c r="AQ78" s="989"/>
      <c r="AR78" s="989"/>
      <c r="AS78" s="989"/>
      <c r="AT78" s="990"/>
      <c r="AU78" s="991" t="s">
        <v>598</v>
      </c>
      <c r="AV78" s="989"/>
      <c r="AW78" s="989"/>
      <c r="AX78" s="989"/>
      <c r="AY78" s="990"/>
      <c r="AZ78" s="992"/>
      <c r="BA78" s="985"/>
      <c r="BB78" s="985"/>
      <c r="BC78" s="985"/>
      <c r="BD78" s="993"/>
      <c r="BE78" s="232"/>
      <c r="BF78" s="232"/>
      <c r="BG78" s="232"/>
      <c r="BH78" s="232"/>
      <c r="BI78" s="232"/>
      <c r="BJ78" s="221"/>
      <c r="BK78" s="221"/>
      <c r="BL78" s="221"/>
      <c r="BM78" s="221"/>
      <c r="BN78" s="221"/>
      <c r="BO78" s="232"/>
      <c r="BP78" s="232"/>
      <c r="BQ78" s="229">
        <v>72</v>
      </c>
      <c r="BR78" s="234"/>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21"/>
    </row>
    <row r="79" spans="1:131" ht="26.25" customHeight="1" x14ac:dyDescent="0.15">
      <c r="A79" s="229">
        <v>12</v>
      </c>
      <c r="B79" s="984"/>
      <c r="C79" s="985"/>
      <c r="D79" s="985"/>
      <c r="E79" s="985"/>
      <c r="F79" s="985"/>
      <c r="G79" s="985"/>
      <c r="H79" s="985"/>
      <c r="I79" s="985"/>
      <c r="J79" s="985"/>
      <c r="K79" s="985"/>
      <c r="L79" s="985"/>
      <c r="M79" s="985"/>
      <c r="N79" s="985"/>
      <c r="O79" s="985"/>
      <c r="P79" s="986"/>
      <c r="Q79" s="988"/>
      <c r="R79" s="989"/>
      <c r="S79" s="989"/>
      <c r="T79" s="989"/>
      <c r="U79" s="990"/>
      <c r="V79" s="991"/>
      <c r="W79" s="989"/>
      <c r="X79" s="989"/>
      <c r="Y79" s="989"/>
      <c r="Z79" s="990"/>
      <c r="AA79" s="991"/>
      <c r="AB79" s="989"/>
      <c r="AC79" s="989"/>
      <c r="AD79" s="989"/>
      <c r="AE79" s="990"/>
      <c r="AF79" s="991"/>
      <c r="AG79" s="989"/>
      <c r="AH79" s="989"/>
      <c r="AI79" s="989"/>
      <c r="AJ79" s="990"/>
      <c r="AK79" s="991"/>
      <c r="AL79" s="989"/>
      <c r="AM79" s="989"/>
      <c r="AN79" s="989"/>
      <c r="AO79" s="990"/>
      <c r="AP79" s="991"/>
      <c r="AQ79" s="989"/>
      <c r="AR79" s="989"/>
      <c r="AS79" s="989"/>
      <c r="AT79" s="990"/>
      <c r="AU79" s="991"/>
      <c r="AV79" s="989"/>
      <c r="AW79" s="989"/>
      <c r="AX79" s="989"/>
      <c r="AY79" s="990"/>
      <c r="AZ79" s="992"/>
      <c r="BA79" s="985"/>
      <c r="BB79" s="985"/>
      <c r="BC79" s="985"/>
      <c r="BD79" s="993"/>
      <c r="BE79" s="232"/>
      <c r="BF79" s="232"/>
      <c r="BG79" s="232"/>
      <c r="BH79" s="232"/>
      <c r="BI79" s="232"/>
      <c r="BJ79" s="221"/>
      <c r="BK79" s="221"/>
      <c r="BL79" s="221"/>
      <c r="BM79" s="221"/>
      <c r="BN79" s="221"/>
      <c r="BO79" s="232"/>
      <c r="BP79" s="232"/>
      <c r="BQ79" s="229">
        <v>73</v>
      </c>
      <c r="BR79" s="234"/>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21"/>
    </row>
    <row r="80" spans="1:131" ht="26.25" customHeight="1" x14ac:dyDescent="0.15">
      <c r="A80" s="229">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32"/>
      <c r="BF80" s="232"/>
      <c r="BG80" s="232"/>
      <c r="BH80" s="232"/>
      <c r="BI80" s="232"/>
      <c r="BJ80" s="232"/>
      <c r="BK80" s="232"/>
      <c r="BL80" s="232"/>
      <c r="BM80" s="232"/>
      <c r="BN80" s="232"/>
      <c r="BO80" s="232"/>
      <c r="BP80" s="232"/>
      <c r="BQ80" s="229">
        <v>74</v>
      </c>
      <c r="BR80" s="234"/>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21"/>
    </row>
    <row r="81" spans="1:131" ht="26.25" customHeight="1" x14ac:dyDescent="0.15">
      <c r="A81" s="229">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32"/>
      <c r="BF81" s="232"/>
      <c r="BG81" s="232"/>
      <c r="BH81" s="232"/>
      <c r="BI81" s="232"/>
      <c r="BJ81" s="232"/>
      <c r="BK81" s="232"/>
      <c r="BL81" s="232"/>
      <c r="BM81" s="232"/>
      <c r="BN81" s="232"/>
      <c r="BO81" s="232"/>
      <c r="BP81" s="232"/>
      <c r="BQ81" s="229">
        <v>75</v>
      </c>
      <c r="BR81" s="234"/>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21"/>
    </row>
    <row r="82" spans="1:131" ht="26.25" customHeight="1" x14ac:dyDescent="0.15">
      <c r="A82" s="229">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32"/>
      <c r="BF82" s="232"/>
      <c r="BG82" s="232"/>
      <c r="BH82" s="232"/>
      <c r="BI82" s="232"/>
      <c r="BJ82" s="232"/>
      <c r="BK82" s="232"/>
      <c r="BL82" s="232"/>
      <c r="BM82" s="232"/>
      <c r="BN82" s="232"/>
      <c r="BO82" s="232"/>
      <c r="BP82" s="232"/>
      <c r="BQ82" s="229">
        <v>76</v>
      </c>
      <c r="BR82" s="234"/>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21"/>
    </row>
    <row r="83" spans="1:131" ht="26.25" customHeight="1" x14ac:dyDescent="0.15">
      <c r="A83" s="229">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32"/>
      <c r="BF83" s="232"/>
      <c r="BG83" s="232"/>
      <c r="BH83" s="232"/>
      <c r="BI83" s="232"/>
      <c r="BJ83" s="232"/>
      <c r="BK83" s="232"/>
      <c r="BL83" s="232"/>
      <c r="BM83" s="232"/>
      <c r="BN83" s="232"/>
      <c r="BO83" s="232"/>
      <c r="BP83" s="232"/>
      <c r="BQ83" s="229">
        <v>77</v>
      </c>
      <c r="BR83" s="234"/>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21"/>
    </row>
    <row r="84" spans="1:131" ht="26.25" customHeight="1" x14ac:dyDescent="0.15">
      <c r="A84" s="229">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32"/>
      <c r="BF84" s="232"/>
      <c r="BG84" s="232"/>
      <c r="BH84" s="232"/>
      <c r="BI84" s="232"/>
      <c r="BJ84" s="232"/>
      <c r="BK84" s="232"/>
      <c r="BL84" s="232"/>
      <c r="BM84" s="232"/>
      <c r="BN84" s="232"/>
      <c r="BO84" s="232"/>
      <c r="BP84" s="232"/>
      <c r="BQ84" s="229">
        <v>78</v>
      </c>
      <c r="BR84" s="234"/>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21"/>
    </row>
    <row r="85" spans="1:131" ht="26.25" customHeight="1" x14ac:dyDescent="0.15">
      <c r="A85" s="229">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32"/>
      <c r="BF85" s="232"/>
      <c r="BG85" s="232"/>
      <c r="BH85" s="232"/>
      <c r="BI85" s="232"/>
      <c r="BJ85" s="232"/>
      <c r="BK85" s="232"/>
      <c r="BL85" s="232"/>
      <c r="BM85" s="232"/>
      <c r="BN85" s="232"/>
      <c r="BO85" s="232"/>
      <c r="BP85" s="232"/>
      <c r="BQ85" s="229">
        <v>79</v>
      </c>
      <c r="BR85" s="234"/>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21"/>
    </row>
    <row r="86" spans="1:131" ht="26.25" customHeight="1" x14ac:dyDescent="0.15">
      <c r="A86" s="229">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32"/>
      <c r="BF86" s="232"/>
      <c r="BG86" s="232"/>
      <c r="BH86" s="232"/>
      <c r="BI86" s="232"/>
      <c r="BJ86" s="232"/>
      <c r="BK86" s="232"/>
      <c r="BL86" s="232"/>
      <c r="BM86" s="232"/>
      <c r="BN86" s="232"/>
      <c r="BO86" s="232"/>
      <c r="BP86" s="232"/>
      <c r="BQ86" s="229">
        <v>80</v>
      </c>
      <c r="BR86" s="234"/>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21"/>
    </row>
    <row r="87" spans="1:131" ht="26.25" customHeight="1" x14ac:dyDescent="0.15">
      <c r="A87" s="235">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32"/>
      <c r="BF87" s="232"/>
      <c r="BG87" s="232"/>
      <c r="BH87" s="232"/>
      <c r="BI87" s="232"/>
      <c r="BJ87" s="232"/>
      <c r="BK87" s="232"/>
      <c r="BL87" s="232"/>
      <c r="BM87" s="232"/>
      <c r="BN87" s="232"/>
      <c r="BO87" s="232"/>
      <c r="BP87" s="232"/>
      <c r="BQ87" s="229">
        <v>81</v>
      </c>
      <c r="BR87" s="234"/>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21"/>
    </row>
    <row r="88" spans="1:131" ht="26.25" customHeight="1" thickBot="1" x14ac:dyDescent="0.2">
      <c r="A88" s="231" t="s">
        <v>397</v>
      </c>
      <c r="B88" s="947" t="s">
        <v>423</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13226</v>
      </c>
      <c r="AG88" s="969"/>
      <c r="AH88" s="969"/>
      <c r="AI88" s="969"/>
      <c r="AJ88" s="969"/>
      <c r="AK88" s="973"/>
      <c r="AL88" s="973"/>
      <c r="AM88" s="973"/>
      <c r="AN88" s="973"/>
      <c r="AO88" s="973"/>
      <c r="AP88" s="969">
        <v>3658</v>
      </c>
      <c r="AQ88" s="969"/>
      <c r="AR88" s="969"/>
      <c r="AS88" s="969"/>
      <c r="AT88" s="969"/>
      <c r="AU88" s="969">
        <v>291</v>
      </c>
      <c r="AV88" s="969"/>
      <c r="AW88" s="969"/>
      <c r="AX88" s="969"/>
      <c r="AY88" s="969"/>
      <c r="AZ88" s="970"/>
      <c r="BA88" s="970"/>
      <c r="BB88" s="970"/>
      <c r="BC88" s="970"/>
      <c r="BD88" s="971"/>
      <c r="BE88" s="232"/>
      <c r="BF88" s="232"/>
      <c r="BG88" s="232"/>
      <c r="BH88" s="232"/>
      <c r="BI88" s="232"/>
      <c r="BJ88" s="232"/>
      <c r="BK88" s="232"/>
      <c r="BL88" s="232"/>
      <c r="BM88" s="232"/>
      <c r="BN88" s="232"/>
      <c r="BO88" s="232"/>
      <c r="BP88" s="232"/>
      <c r="BQ88" s="229">
        <v>82</v>
      </c>
      <c r="BR88" s="234"/>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947" t="s">
        <v>424</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v>5</v>
      </c>
      <c r="CS102" s="963"/>
      <c r="CT102" s="963"/>
      <c r="CU102" s="963"/>
      <c r="CV102" s="964"/>
      <c r="CW102" s="962">
        <v>5</v>
      </c>
      <c r="CX102" s="963"/>
      <c r="CY102" s="963"/>
      <c r="CZ102" s="963"/>
      <c r="DA102" s="964"/>
      <c r="DB102" s="962" t="s">
        <v>603</v>
      </c>
      <c r="DC102" s="963"/>
      <c r="DD102" s="963"/>
      <c r="DE102" s="963"/>
      <c r="DF102" s="964"/>
      <c r="DG102" s="962">
        <v>1092</v>
      </c>
      <c r="DH102" s="963"/>
      <c r="DI102" s="963"/>
      <c r="DJ102" s="963"/>
      <c r="DK102" s="964"/>
      <c r="DL102" s="962" t="s">
        <v>603</v>
      </c>
      <c r="DM102" s="963"/>
      <c r="DN102" s="963"/>
      <c r="DO102" s="963"/>
      <c r="DP102" s="964"/>
      <c r="DQ102" s="962">
        <v>445</v>
      </c>
      <c r="DR102" s="963"/>
      <c r="DS102" s="963"/>
      <c r="DT102" s="963"/>
      <c r="DU102" s="964"/>
      <c r="DV102" s="947"/>
      <c r="DW102" s="948"/>
      <c r="DX102" s="948"/>
      <c r="DY102" s="948"/>
      <c r="DZ102" s="949"/>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425</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426</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2" t="s">
        <v>429</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430</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15">
      <c r="A109" s="905" t="s">
        <v>431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432</v>
      </c>
      <c r="AB109" s="906"/>
      <c r="AC109" s="906"/>
      <c r="AD109" s="906"/>
      <c r="AE109" s="907"/>
      <c r="AF109" s="908" t="s">
        <v>433</v>
      </c>
      <c r="AG109" s="906"/>
      <c r="AH109" s="906"/>
      <c r="AI109" s="906"/>
      <c r="AJ109" s="907"/>
      <c r="AK109" s="908" t="s">
        <v>311</v>
      </c>
      <c r="AL109" s="906"/>
      <c r="AM109" s="906"/>
      <c r="AN109" s="906"/>
      <c r="AO109" s="907"/>
      <c r="AP109" s="908" t="s">
        <v>434</v>
      </c>
      <c r="AQ109" s="906"/>
      <c r="AR109" s="906"/>
      <c r="AS109" s="906"/>
      <c r="AT109" s="939"/>
      <c r="AU109" s="905" t="s">
        <v>431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432</v>
      </c>
      <c r="BR109" s="906"/>
      <c r="BS109" s="906"/>
      <c r="BT109" s="906"/>
      <c r="BU109" s="907"/>
      <c r="BV109" s="908" t="s">
        <v>433</v>
      </c>
      <c r="BW109" s="906"/>
      <c r="BX109" s="906"/>
      <c r="BY109" s="906"/>
      <c r="BZ109" s="907"/>
      <c r="CA109" s="908" t="s">
        <v>311</v>
      </c>
      <c r="CB109" s="906"/>
      <c r="CC109" s="906"/>
      <c r="CD109" s="906"/>
      <c r="CE109" s="907"/>
      <c r="CF109" s="946" t="s">
        <v>434</v>
      </c>
      <c r="CG109" s="946"/>
      <c r="CH109" s="946"/>
      <c r="CI109" s="946"/>
      <c r="CJ109" s="946"/>
      <c r="CK109" s="908" t="s">
        <v>435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432</v>
      </c>
      <c r="DH109" s="906"/>
      <c r="DI109" s="906"/>
      <c r="DJ109" s="906"/>
      <c r="DK109" s="907"/>
      <c r="DL109" s="908" t="s">
        <v>433</v>
      </c>
      <c r="DM109" s="906"/>
      <c r="DN109" s="906"/>
      <c r="DO109" s="906"/>
      <c r="DP109" s="907"/>
      <c r="DQ109" s="908" t="s">
        <v>311</v>
      </c>
      <c r="DR109" s="906"/>
      <c r="DS109" s="906"/>
      <c r="DT109" s="906"/>
      <c r="DU109" s="907"/>
      <c r="DV109" s="908" t="s">
        <v>434</v>
      </c>
      <c r="DW109" s="906"/>
      <c r="DX109" s="906"/>
      <c r="DY109" s="906"/>
      <c r="DZ109" s="939"/>
    </row>
    <row r="110" spans="1:131" s="221" customFormat="1" ht="26.25" customHeight="1" x14ac:dyDescent="0.15">
      <c r="A110" s="817" t="s">
        <v>436</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569175</v>
      </c>
      <c r="AB110" s="899"/>
      <c r="AC110" s="899"/>
      <c r="AD110" s="899"/>
      <c r="AE110" s="900"/>
      <c r="AF110" s="901">
        <v>591726</v>
      </c>
      <c r="AG110" s="899"/>
      <c r="AH110" s="899"/>
      <c r="AI110" s="899"/>
      <c r="AJ110" s="900"/>
      <c r="AK110" s="901">
        <v>666392</v>
      </c>
      <c r="AL110" s="899"/>
      <c r="AM110" s="899"/>
      <c r="AN110" s="899"/>
      <c r="AO110" s="900"/>
      <c r="AP110" s="902">
        <v>17.399999999999999</v>
      </c>
      <c r="AQ110" s="903"/>
      <c r="AR110" s="903"/>
      <c r="AS110" s="903"/>
      <c r="AT110" s="904"/>
      <c r="AU110" s="940" t="s">
        <v>73</v>
      </c>
      <c r="AV110" s="941"/>
      <c r="AW110" s="941"/>
      <c r="AX110" s="941"/>
      <c r="AY110" s="941"/>
      <c r="AZ110" s="870" t="s">
        <v>437</v>
      </c>
      <c r="BA110" s="818"/>
      <c r="BB110" s="818"/>
      <c r="BC110" s="818"/>
      <c r="BD110" s="818"/>
      <c r="BE110" s="818"/>
      <c r="BF110" s="818"/>
      <c r="BG110" s="818"/>
      <c r="BH110" s="818"/>
      <c r="BI110" s="818"/>
      <c r="BJ110" s="818"/>
      <c r="BK110" s="818"/>
      <c r="BL110" s="818"/>
      <c r="BM110" s="818"/>
      <c r="BN110" s="818"/>
      <c r="BO110" s="818"/>
      <c r="BP110" s="819"/>
      <c r="BQ110" s="871">
        <v>6290231</v>
      </c>
      <c r="BR110" s="852"/>
      <c r="BS110" s="852"/>
      <c r="BT110" s="852"/>
      <c r="BU110" s="852"/>
      <c r="BV110" s="852">
        <v>6182539</v>
      </c>
      <c r="BW110" s="852"/>
      <c r="BX110" s="852"/>
      <c r="BY110" s="852"/>
      <c r="BZ110" s="852"/>
      <c r="CA110" s="852">
        <v>6105539</v>
      </c>
      <c r="CB110" s="852"/>
      <c r="CC110" s="852"/>
      <c r="CD110" s="852"/>
      <c r="CE110" s="852"/>
      <c r="CF110" s="876">
        <v>159.30000000000001</v>
      </c>
      <c r="CG110" s="877"/>
      <c r="CH110" s="877"/>
      <c r="CI110" s="877"/>
      <c r="CJ110" s="877"/>
      <c r="CK110" s="936" t="s">
        <v>438</v>
      </c>
      <c r="CL110" s="829"/>
      <c r="CM110" s="870" t="s">
        <v>439</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237</v>
      </c>
      <c r="DH110" s="852"/>
      <c r="DI110" s="852"/>
      <c r="DJ110" s="852"/>
      <c r="DK110" s="852"/>
      <c r="DL110" s="852" t="s">
        <v>237</v>
      </c>
      <c r="DM110" s="852"/>
      <c r="DN110" s="852"/>
      <c r="DO110" s="852"/>
      <c r="DP110" s="852"/>
      <c r="DQ110" s="852" t="s">
        <v>237</v>
      </c>
      <c r="DR110" s="852"/>
      <c r="DS110" s="852"/>
      <c r="DT110" s="852"/>
      <c r="DU110" s="852"/>
      <c r="DV110" s="853" t="s">
        <v>237</v>
      </c>
      <c r="DW110" s="853"/>
      <c r="DX110" s="853"/>
      <c r="DY110" s="853"/>
      <c r="DZ110" s="854"/>
    </row>
    <row r="111" spans="1:131" s="221" customFormat="1" ht="26.25" customHeight="1" x14ac:dyDescent="0.15">
      <c r="A111" s="784" t="s">
        <v>440</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237</v>
      </c>
      <c r="AB111" s="929"/>
      <c r="AC111" s="929"/>
      <c r="AD111" s="929"/>
      <c r="AE111" s="930"/>
      <c r="AF111" s="931" t="s">
        <v>237</v>
      </c>
      <c r="AG111" s="929"/>
      <c r="AH111" s="929"/>
      <c r="AI111" s="929"/>
      <c r="AJ111" s="930"/>
      <c r="AK111" s="931" t="s">
        <v>441</v>
      </c>
      <c r="AL111" s="929"/>
      <c r="AM111" s="929"/>
      <c r="AN111" s="929"/>
      <c r="AO111" s="930"/>
      <c r="AP111" s="932" t="s">
        <v>441</v>
      </c>
      <c r="AQ111" s="933"/>
      <c r="AR111" s="933"/>
      <c r="AS111" s="933"/>
      <c r="AT111" s="934"/>
      <c r="AU111" s="942"/>
      <c r="AV111" s="943"/>
      <c r="AW111" s="943"/>
      <c r="AX111" s="943"/>
      <c r="AY111" s="943"/>
      <c r="AZ111" s="825" t="s">
        <v>442</v>
      </c>
      <c r="BA111" s="762"/>
      <c r="BB111" s="762"/>
      <c r="BC111" s="762"/>
      <c r="BD111" s="762"/>
      <c r="BE111" s="762"/>
      <c r="BF111" s="762"/>
      <c r="BG111" s="762"/>
      <c r="BH111" s="762"/>
      <c r="BI111" s="762"/>
      <c r="BJ111" s="762"/>
      <c r="BK111" s="762"/>
      <c r="BL111" s="762"/>
      <c r="BM111" s="762"/>
      <c r="BN111" s="762"/>
      <c r="BO111" s="762"/>
      <c r="BP111" s="763"/>
      <c r="BQ111" s="826">
        <v>371369</v>
      </c>
      <c r="BR111" s="827"/>
      <c r="BS111" s="827"/>
      <c r="BT111" s="827"/>
      <c r="BU111" s="827"/>
      <c r="BV111" s="827">
        <v>326409</v>
      </c>
      <c r="BW111" s="827"/>
      <c r="BX111" s="827"/>
      <c r="BY111" s="827"/>
      <c r="BZ111" s="827"/>
      <c r="CA111" s="827">
        <v>327709</v>
      </c>
      <c r="CB111" s="827"/>
      <c r="CC111" s="827"/>
      <c r="CD111" s="827"/>
      <c r="CE111" s="827"/>
      <c r="CF111" s="885">
        <v>8.6</v>
      </c>
      <c r="CG111" s="886"/>
      <c r="CH111" s="886"/>
      <c r="CI111" s="886"/>
      <c r="CJ111" s="886"/>
      <c r="CK111" s="937"/>
      <c r="CL111" s="831"/>
      <c r="CM111" s="825" t="s">
        <v>443</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441</v>
      </c>
      <c r="DH111" s="827"/>
      <c r="DI111" s="827"/>
      <c r="DJ111" s="827"/>
      <c r="DK111" s="827"/>
      <c r="DL111" s="827" t="s">
        <v>237</v>
      </c>
      <c r="DM111" s="827"/>
      <c r="DN111" s="827"/>
      <c r="DO111" s="827"/>
      <c r="DP111" s="827"/>
      <c r="DQ111" s="827" t="s">
        <v>237</v>
      </c>
      <c r="DR111" s="827"/>
      <c r="DS111" s="827"/>
      <c r="DT111" s="827"/>
      <c r="DU111" s="827"/>
      <c r="DV111" s="804" t="s">
        <v>237</v>
      </c>
      <c r="DW111" s="804"/>
      <c r="DX111" s="804"/>
      <c r="DY111" s="804"/>
      <c r="DZ111" s="805"/>
    </row>
    <row r="112" spans="1:131" s="221" customFormat="1" ht="26.25" customHeight="1" x14ac:dyDescent="0.15">
      <c r="A112" s="922" t="s">
        <v>444</v>
      </c>
      <c r="B112" s="923"/>
      <c r="C112" s="762" t="s">
        <v>445</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237</v>
      </c>
      <c r="AB112" s="790"/>
      <c r="AC112" s="790"/>
      <c r="AD112" s="790"/>
      <c r="AE112" s="791"/>
      <c r="AF112" s="792" t="s">
        <v>237</v>
      </c>
      <c r="AG112" s="790"/>
      <c r="AH112" s="790"/>
      <c r="AI112" s="790"/>
      <c r="AJ112" s="791"/>
      <c r="AK112" s="792" t="s">
        <v>237</v>
      </c>
      <c r="AL112" s="790"/>
      <c r="AM112" s="790"/>
      <c r="AN112" s="790"/>
      <c r="AO112" s="791"/>
      <c r="AP112" s="834" t="s">
        <v>237</v>
      </c>
      <c r="AQ112" s="835"/>
      <c r="AR112" s="835"/>
      <c r="AS112" s="835"/>
      <c r="AT112" s="836"/>
      <c r="AU112" s="942"/>
      <c r="AV112" s="943"/>
      <c r="AW112" s="943"/>
      <c r="AX112" s="943"/>
      <c r="AY112" s="943"/>
      <c r="AZ112" s="825" t="s">
        <v>446</v>
      </c>
      <c r="BA112" s="762"/>
      <c r="BB112" s="762"/>
      <c r="BC112" s="762"/>
      <c r="BD112" s="762"/>
      <c r="BE112" s="762"/>
      <c r="BF112" s="762"/>
      <c r="BG112" s="762"/>
      <c r="BH112" s="762"/>
      <c r="BI112" s="762"/>
      <c r="BJ112" s="762"/>
      <c r="BK112" s="762"/>
      <c r="BL112" s="762"/>
      <c r="BM112" s="762"/>
      <c r="BN112" s="762"/>
      <c r="BO112" s="762"/>
      <c r="BP112" s="763"/>
      <c r="BQ112" s="826">
        <v>3578360</v>
      </c>
      <c r="BR112" s="827"/>
      <c r="BS112" s="827"/>
      <c r="BT112" s="827"/>
      <c r="BU112" s="827"/>
      <c r="BV112" s="827">
        <v>3460998</v>
      </c>
      <c r="BW112" s="827"/>
      <c r="BX112" s="827"/>
      <c r="BY112" s="827"/>
      <c r="BZ112" s="827"/>
      <c r="CA112" s="827">
        <v>3325568</v>
      </c>
      <c r="CB112" s="827"/>
      <c r="CC112" s="827"/>
      <c r="CD112" s="827"/>
      <c r="CE112" s="827"/>
      <c r="CF112" s="885">
        <v>86.8</v>
      </c>
      <c r="CG112" s="886"/>
      <c r="CH112" s="886"/>
      <c r="CI112" s="886"/>
      <c r="CJ112" s="886"/>
      <c r="CK112" s="937"/>
      <c r="CL112" s="831"/>
      <c r="CM112" s="825" t="s">
        <v>447</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237</v>
      </c>
      <c r="DH112" s="827"/>
      <c r="DI112" s="827"/>
      <c r="DJ112" s="827"/>
      <c r="DK112" s="827"/>
      <c r="DL112" s="827" t="s">
        <v>237</v>
      </c>
      <c r="DM112" s="827"/>
      <c r="DN112" s="827"/>
      <c r="DO112" s="827"/>
      <c r="DP112" s="827"/>
      <c r="DQ112" s="827" t="s">
        <v>237</v>
      </c>
      <c r="DR112" s="827"/>
      <c r="DS112" s="827"/>
      <c r="DT112" s="827"/>
      <c r="DU112" s="827"/>
      <c r="DV112" s="804" t="s">
        <v>237</v>
      </c>
      <c r="DW112" s="804"/>
      <c r="DX112" s="804"/>
      <c r="DY112" s="804"/>
      <c r="DZ112" s="805"/>
    </row>
    <row r="113" spans="1:130" s="221" customFormat="1" ht="26.25" customHeight="1" x14ac:dyDescent="0.15">
      <c r="A113" s="924"/>
      <c r="B113" s="925"/>
      <c r="C113" s="762" t="s">
        <v>448</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413503</v>
      </c>
      <c r="AB113" s="929"/>
      <c r="AC113" s="929"/>
      <c r="AD113" s="929"/>
      <c r="AE113" s="930"/>
      <c r="AF113" s="931">
        <v>441310</v>
      </c>
      <c r="AG113" s="929"/>
      <c r="AH113" s="929"/>
      <c r="AI113" s="929"/>
      <c r="AJ113" s="930"/>
      <c r="AK113" s="931">
        <v>460259</v>
      </c>
      <c r="AL113" s="929"/>
      <c r="AM113" s="929"/>
      <c r="AN113" s="929"/>
      <c r="AO113" s="930"/>
      <c r="AP113" s="932">
        <v>12</v>
      </c>
      <c r="AQ113" s="933"/>
      <c r="AR113" s="933"/>
      <c r="AS113" s="933"/>
      <c r="AT113" s="934"/>
      <c r="AU113" s="942"/>
      <c r="AV113" s="943"/>
      <c r="AW113" s="943"/>
      <c r="AX113" s="943"/>
      <c r="AY113" s="943"/>
      <c r="AZ113" s="825" t="s">
        <v>449</v>
      </c>
      <c r="BA113" s="762"/>
      <c r="BB113" s="762"/>
      <c r="BC113" s="762"/>
      <c r="BD113" s="762"/>
      <c r="BE113" s="762"/>
      <c r="BF113" s="762"/>
      <c r="BG113" s="762"/>
      <c r="BH113" s="762"/>
      <c r="BI113" s="762"/>
      <c r="BJ113" s="762"/>
      <c r="BK113" s="762"/>
      <c r="BL113" s="762"/>
      <c r="BM113" s="762"/>
      <c r="BN113" s="762"/>
      <c r="BO113" s="762"/>
      <c r="BP113" s="763"/>
      <c r="BQ113" s="826">
        <v>267070</v>
      </c>
      <c r="BR113" s="827"/>
      <c r="BS113" s="827"/>
      <c r="BT113" s="827"/>
      <c r="BU113" s="827"/>
      <c r="BV113" s="827">
        <v>299348</v>
      </c>
      <c r="BW113" s="827"/>
      <c r="BX113" s="827"/>
      <c r="BY113" s="827"/>
      <c r="BZ113" s="827"/>
      <c r="CA113" s="827">
        <v>289952</v>
      </c>
      <c r="CB113" s="827"/>
      <c r="CC113" s="827"/>
      <c r="CD113" s="827"/>
      <c r="CE113" s="827"/>
      <c r="CF113" s="885">
        <v>7.6</v>
      </c>
      <c r="CG113" s="886"/>
      <c r="CH113" s="886"/>
      <c r="CI113" s="886"/>
      <c r="CJ113" s="886"/>
      <c r="CK113" s="937"/>
      <c r="CL113" s="831"/>
      <c r="CM113" s="825" t="s">
        <v>450</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237</v>
      </c>
      <c r="DH113" s="790"/>
      <c r="DI113" s="790"/>
      <c r="DJ113" s="790"/>
      <c r="DK113" s="791"/>
      <c r="DL113" s="792" t="s">
        <v>237</v>
      </c>
      <c r="DM113" s="790"/>
      <c r="DN113" s="790"/>
      <c r="DO113" s="790"/>
      <c r="DP113" s="791"/>
      <c r="DQ113" s="792" t="s">
        <v>441</v>
      </c>
      <c r="DR113" s="790"/>
      <c r="DS113" s="790"/>
      <c r="DT113" s="790"/>
      <c r="DU113" s="791"/>
      <c r="DV113" s="834" t="s">
        <v>237</v>
      </c>
      <c r="DW113" s="835"/>
      <c r="DX113" s="835"/>
      <c r="DY113" s="835"/>
      <c r="DZ113" s="836"/>
    </row>
    <row r="114" spans="1:130" s="221" customFormat="1" ht="26.25" customHeight="1" x14ac:dyDescent="0.15">
      <c r="A114" s="924"/>
      <c r="B114" s="925"/>
      <c r="C114" s="762" t="s">
        <v>451</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24155</v>
      </c>
      <c r="AB114" s="790"/>
      <c r="AC114" s="790"/>
      <c r="AD114" s="790"/>
      <c r="AE114" s="791"/>
      <c r="AF114" s="792">
        <v>24428</v>
      </c>
      <c r="AG114" s="790"/>
      <c r="AH114" s="790"/>
      <c r="AI114" s="790"/>
      <c r="AJ114" s="791"/>
      <c r="AK114" s="792">
        <v>27662</v>
      </c>
      <c r="AL114" s="790"/>
      <c r="AM114" s="790"/>
      <c r="AN114" s="790"/>
      <c r="AO114" s="791"/>
      <c r="AP114" s="834">
        <v>0.7</v>
      </c>
      <c r="AQ114" s="835"/>
      <c r="AR114" s="835"/>
      <c r="AS114" s="835"/>
      <c r="AT114" s="836"/>
      <c r="AU114" s="942"/>
      <c r="AV114" s="943"/>
      <c r="AW114" s="943"/>
      <c r="AX114" s="943"/>
      <c r="AY114" s="943"/>
      <c r="AZ114" s="825" t="s">
        <v>452</v>
      </c>
      <c r="BA114" s="762"/>
      <c r="BB114" s="762"/>
      <c r="BC114" s="762"/>
      <c r="BD114" s="762"/>
      <c r="BE114" s="762"/>
      <c r="BF114" s="762"/>
      <c r="BG114" s="762"/>
      <c r="BH114" s="762"/>
      <c r="BI114" s="762"/>
      <c r="BJ114" s="762"/>
      <c r="BK114" s="762"/>
      <c r="BL114" s="762"/>
      <c r="BM114" s="762"/>
      <c r="BN114" s="762"/>
      <c r="BO114" s="762"/>
      <c r="BP114" s="763"/>
      <c r="BQ114" s="826">
        <v>313801</v>
      </c>
      <c r="BR114" s="827"/>
      <c r="BS114" s="827"/>
      <c r="BT114" s="827"/>
      <c r="BU114" s="827"/>
      <c r="BV114" s="827">
        <v>350268</v>
      </c>
      <c r="BW114" s="827"/>
      <c r="BX114" s="827"/>
      <c r="BY114" s="827"/>
      <c r="BZ114" s="827"/>
      <c r="CA114" s="827">
        <v>395994</v>
      </c>
      <c r="CB114" s="827"/>
      <c r="CC114" s="827"/>
      <c r="CD114" s="827"/>
      <c r="CE114" s="827"/>
      <c r="CF114" s="885">
        <v>10.3</v>
      </c>
      <c r="CG114" s="886"/>
      <c r="CH114" s="886"/>
      <c r="CI114" s="886"/>
      <c r="CJ114" s="886"/>
      <c r="CK114" s="937"/>
      <c r="CL114" s="831"/>
      <c r="CM114" s="825" t="s">
        <v>453</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237</v>
      </c>
      <c r="DH114" s="790"/>
      <c r="DI114" s="790"/>
      <c r="DJ114" s="790"/>
      <c r="DK114" s="791"/>
      <c r="DL114" s="792" t="s">
        <v>237</v>
      </c>
      <c r="DM114" s="790"/>
      <c r="DN114" s="790"/>
      <c r="DO114" s="790"/>
      <c r="DP114" s="791"/>
      <c r="DQ114" s="792" t="s">
        <v>237</v>
      </c>
      <c r="DR114" s="790"/>
      <c r="DS114" s="790"/>
      <c r="DT114" s="790"/>
      <c r="DU114" s="791"/>
      <c r="DV114" s="834" t="s">
        <v>237</v>
      </c>
      <c r="DW114" s="835"/>
      <c r="DX114" s="835"/>
      <c r="DY114" s="835"/>
      <c r="DZ114" s="836"/>
    </row>
    <row r="115" spans="1:130" s="221" customFormat="1" ht="26.25" customHeight="1" x14ac:dyDescent="0.15">
      <c r="A115" s="924"/>
      <c r="B115" s="925"/>
      <c r="C115" s="762" t="s">
        <v>454</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t="s">
        <v>237</v>
      </c>
      <c r="AB115" s="929"/>
      <c r="AC115" s="929"/>
      <c r="AD115" s="929"/>
      <c r="AE115" s="930"/>
      <c r="AF115" s="931" t="s">
        <v>441</v>
      </c>
      <c r="AG115" s="929"/>
      <c r="AH115" s="929"/>
      <c r="AI115" s="929"/>
      <c r="AJ115" s="930"/>
      <c r="AK115" s="931" t="s">
        <v>441</v>
      </c>
      <c r="AL115" s="929"/>
      <c r="AM115" s="929"/>
      <c r="AN115" s="929"/>
      <c r="AO115" s="930"/>
      <c r="AP115" s="932" t="s">
        <v>237</v>
      </c>
      <c r="AQ115" s="933"/>
      <c r="AR115" s="933"/>
      <c r="AS115" s="933"/>
      <c r="AT115" s="934"/>
      <c r="AU115" s="942"/>
      <c r="AV115" s="943"/>
      <c r="AW115" s="943"/>
      <c r="AX115" s="943"/>
      <c r="AY115" s="943"/>
      <c r="AZ115" s="825" t="s">
        <v>455</v>
      </c>
      <c r="BA115" s="762"/>
      <c r="BB115" s="762"/>
      <c r="BC115" s="762"/>
      <c r="BD115" s="762"/>
      <c r="BE115" s="762"/>
      <c r="BF115" s="762"/>
      <c r="BG115" s="762"/>
      <c r="BH115" s="762"/>
      <c r="BI115" s="762"/>
      <c r="BJ115" s="762"/>
      <c r="BK115" s="762"/>
      <c r="BL115" s="762"/>
      <c r="BM115" s="762"/>
      <c r="BN115" s="762"/>
      <c r="BO115" s="762"/>
      <c r="BP115" s="763"/>
      <c r="BQ115" s="826">
        <v>418254</v>
      </c>
      <c r="BR115" s="827"/>
      <c r="BS115" s="827"/>
      <c r="BT115" s="827"/>
      <c r="BU115" s="827"/>
      <c r="BV115" s="827">
        <v>464965</v>
      </c>
      <c r="BW115" s="827"/>
      <c r="BX115" s="827"/>
      <c r="BY115" s="827"/>
      <c r="BZ115" s="827"/>
      <c r="CA115" s="827">
        <v>445474</v>
      </c>
      <c r="CB115" s="827"/>
      <c r="CC115" s="827"/>
      <c r="CD115" s="827"/>
      <c r="CE115" s="827"/>
      <c r="CF115" s="885">
        <v>11.6</v>
      </c>
      <c r="CG115" s="886"/>
      <c r="CH115" s="886"/>
      <c r="CI115" s="886"/>
      <c r="CJ115" s="886"/>
      <c r="CK115" s="937"/>
      <c r="CL115" s="831"/>
      <c r="CM115" s="825" t="s">
        <v>456</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v>371369</v>
      </c>
      <c r="DH115" s="790"/>
      <c r="DI115" s="790"/>
      <c r="DJ115" s="790"/>
      <c r="DK115" s="791"/>
      <c r="DL115" s="792">
        <v>326409</v>
      </c>
      <c r="DM115" s="790"/>
      <c r="DN115" s="790"/>
      <c r="DO115" s="790"/>
      <c r="DP115" s="791"/>
      <c r="DQ115" s="792">
        <v>327709</v>
      </c>
      <c r="DR115" s="790"/>
      <c r="DS115" s="790"/>
      <c r="DT115" s="790"/>
      <c r="DU115" s="791"/>
      <c r="DV115" s="834">
        <v>8.6</v>
      </c>
      <c r="DW115" s="835"/>
      <c r="DX115" s="835"/>
      <c r="DY115" s="835"/>
      <c r="DZ115" s="836"/>
    </row>
    <row r="116" spans="1:130" s="221" customFormat="1" ht="26.25" customHeight="1" x14ac:dyDescent="0.15">
      <c r="A116" s="926"/>
      <c r="B116" s="927"/>
      <c r="C116" s="849" t="s">
        <v>457</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39</v>
      </c>
      <c r="AB116" s="790"/>
      <c r="AC116" s="790"/>
      <c r="AD116" s="790"/>
      <c r="AE116" s="791"/>
      <c r="AF116" s="792" t="s">
        <v>237</v>
      </c>
      <c r="AG116" s="790"/>
      <c r="AH116" s="790"/>
      <c r="AI116" s="790"/>
      <c r="AJ116" s="791"/>
      <c r="AK116" s="792" t="s">
        <v>237</v>
      </c>
      <c r="AL116" s="790"/>
      <c r="AM116" s="790"/>
      <c r="AN116" s="790"/>
      <c r="AO116" s="791"/>
      <c r="AP116" s="834" t="s">
        <v>237</v>
      </c>
      <c r="AQ116" s="835"/>
      <c r="AR116" s="835"/>
      <c r="AS116" s="835"/>
      <c r="AT116" s="836"/>
      <c r="AU116" s="942"/>
      <c r="AV116" s="943"/>
      <c r="AW116" s="943"/>
      <c r="AX116" s="943"/>
      <c r="AY116" s="943"/>
      <c r="AZ116" s="919" t="s">
        <v>458</v>
      </c>
      <c r="BA116" s="920"/>
      <c r="BB116" s="920"/>
      <c r="BC116" s="920"/>
      <c r="BD116" s="920"/>
      <c r="BE116" s="920"/>
      <c r="BF116" s="920"/>
      <c r="BG116" s="920"/>
      <c r="BH116" s="920"/>
      <c r="BI116" s="920"/>
      <c r="BJ116" s="920"/>
      <c r="BK116" s="920"/>
      <c r="BL116" s="920"/>
      <c r="BM116" s="920"/>
      <c r="BN116" s="920"/>
      <c r="BO116" s="920"/>
      <c r="BP116" s="921"/>
      <c r="BQ116" s="826" t="s">
        <v>237</v>
      </c>
      <c r="BR116" s="827"/>
      <c r="BS116" s="827"/>
      <c r="BT116" s="827"/>
      <c r="BU116" s="827"/>
      <c r="BV116" s="827" t="s">
        <v>237</v>
      </c>
      <c r="BW116" s="827"/>
      <c r="BX116" s="827"/>
      <c r="BY116" s="827"/>
      <c r="BZ116" s="827"/>
      <c r="CA116" s="827" t="s">
        <v>237</v>
      </c>
      <c r="CB116" s="827"/>
      <c r="CC116" s="827"/>
      <c r="CD116" s="827"/>
      <c r="CE116" s="827"/>
      <c r="CF116" s="885" t="s">
        <v>237</v>
      </c>
      <c r="CG116" s="886"/>
      <c r="CH116" s="886"/>
      <c r="CI116" s="886"/>
      <c r="CJ116" s="886"/>
      <c r="CK116" s="937"/>
      <c r="CL116" s="831"/>
      <c r="CM116" s="825" t="s">
        <v>459</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237</v>
      </c>
      <c r="DH116" s="790"/>
      <c r="DI116" s="790"/>
      <c r="DJ116" s="790"/>
      <c r="DK116" s="791"/>
      <c r="DL116" s="792" t="s">
        <v>237</v>
      </c>
      <c r="DM116" s="790"/>
      <c r="DN116" s="790"/>
      <c r="DO116" s="790"/>
      <c r="DP116" s="791"/>
      <c r="DQ116" s="792" t="s">
        <v>441</v>
      </c>
      <c r="DR116" s="790"/>
      <c r="DS116" s="790"/>
      <c r="DT116" s="790"/>
      <c r="DU116" s="791"/>
      <c r="DV116" s="834" t="s">
        <v>237</v>
      </c>
      <c r="DW116" s="835"/>
      <c r="DX116" s="835"/>
      <c r="DY116" s="835"/>
      <c r="DZ116" s="836"/>
    </row>
    <row r="117" spans="1:130" s="221" customFormat="1" ht="26.25" customHeight="1" x14ac:dyDescent="0.15">
      <c r="A117" s="90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460</v>
      </c>
      <c r="Z117" s="907"/>
      <c r="AA117" s="912">
        <v>1006872</v>
      </c>
      <c r="AB117" s="913"/>
      <c r="AC117" s="913"/>
      <c r="AD117" s="913"/>
      <c r="AE117" s="914"/>
      <c r="AF117" s="915">
        <v>1057464</v>
      </c>
      <c r="AG117" s="913"/>
      <c r="AH117" s="913"/>
      <c r="AI117" s="913"/>
      <c r="AJ117" s="914"/>
      <c r="AK117" s="915">
        <v>1154313</v>
      </c>
      <c r="AL117" s="913"/>
      <c r="AM117" s="913"/>
      <c r="AN117" s="913"/>
      <c r="AO117" s="914"/>
      <c r="AP117" s="916"/>
      <c r="AQ117" s="917"/>
      <c r="AR117" s="917"/>
      <c r="AS117" s="917"/>
      <c r="AT117" s="918"/>
      <c r="AU117" s="942"/>
      <c r="AV117" s="943"/>
      <c r="AW117" s="943"/>
      <c r="AX117" s="943"/>
      <c r="AY117" s="943"/>
      <c r="AZ117" s="873" t="s">
        <v>461</v>
      </c>
      <c r="BA117" s="874"/>
      <c r="BB117" s="874"/>
      <c r="BC117" s="874"/>
      <c r="BD117" s="874"/>
      <c r="BE117" s="874"/>
      <c r="BF117" s="874"/>
      <c r="BG117" s="874"/>
      <c r="BH117" s="874"/>
      <c r="BI117" s="874"/>
      <c r="BJ117" s="874"/>
      <c r="BK117" s="874"/>
      <c r="BL117" s="874"/>
      <c r="BM117" s="874"/>
      <c r="BN117" s="874"/>
      <c r="BO117" s="874"/>
      <c r="BP117" s="875"/>
      <c r="BQ117" s="826" t="s">
        <v>237</v>
      </c>
      <c r="BR117" s="827"/>
      <c r="BS117" s="827"/>
      <c r="BT117" s="827"/>
      <c r="BU117" s="827"/>
      <c r="BV117" s="827" t="s">
        <v>237</v>
      </c>
      <c r="BW117" s="827"/>
      <c r="BX117" s="827"/>
      <c r="BY117" s="827"/>
      <c r="BZ117" s="827"/>
      <c r="CA117" s="827" t="s">
        <v>237</v>
      </c>
      <c r="CB117" s="827"/>
      <c r="CC117" s="827"/>
      <c r="CD117" s="827"/>
      <c r="CE117" s="827"/>
      <c r="CF117" s="885" t="s">
        <v>237</v>
      </c>
      <c r="CG117" s="886"/>
      <c r="CH117" s="886"/>
      <c r="CI117" s="886"/>
      <c r="CJ117" s="886"/>
      <c r="CK117" s="937"/>
      <c r="CL117" s="831"/>
      <c r="CM117" s="825" t="s">
        <v>462</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237</v>
      </c>
      <c r="DH117" s="790"/>
      <c r="DI117" s="790"/>
      <c r="DJ117" s="790"/>
      <c r="DK117" s="791"/>
      <c r="DL117" s="792" t="s">
        <v>237</v>
      </c>
      <c r="DM117" s="790"/>
      <c r="DN117" s="790"/>
      <c r="DO117" s="790"/>
      <c r="DP117" s="791"/>
      <c r="DQ117" s="792" t="s">
        <v>237</v>
      </c>
      <c r="DR117" s="790"/>
      <c r="DS117" s="790"/>
      <c r="DT117" s="790"/>
      <c r="DU117" s="791"/>
      <c r="DV117" s="834" t="s">
        <v>237</v>
      </c>
      <c r="DW117" s="835"/>
      <c r="DX117" s="835"/>
      <c r="DY117" s="835"/>
      <c r="DZ117" s="836"/>
    </row>
    <row r="118" spans="1:130" s="221" customFormat="1" ht="26.25" customHeight="1" x14ac:dyDescent="0.15">
      <c r="A118" s="905" t="s">
        <v>435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432</v>
      </c>
      <c r="AB118" s="906"/>
      <c r="AC118" s="906"/>
      <c r="AD118" s="906"/>
      <c r="AE118" s="907"/>
      <c r="AF118" s="908" t="s">
        <v>433</v>
      </c>
      <c r="AG118" s="906"/>
      <c r="AH118" s="906"/>
      <c r="AI118" s="906"/>
      <c r="AJ118" s="907"/>
      <c r="AK118" s="908" t="s">
        <v>311</v>
      </c>
      <c r="AL118" s="906"/>
      <c r="AM118" s="906"/>
      <c r="AN118" s="906"/>
      <c r="AO118" s="907"/>
      <c r="AP118" s="909" t="s">
        <v>434</v>
      </c>
      <c r="AQ118" s="910"/>
      <c r="AR118" s="910"/>
      <c r="AS118" s="910"/>
      <c r="AT118" s="911"/>
      <c r="AU118" s="942"/>
      <c r="AV118" s="943"/>
      <c r="AW118" s="943"/>
      <c r="AX118" s="943"/>
      <c r="AY118" s="943"/>
      <c r="AZ118" s="848" t="s">
        <v>463</v>
      </c>
      <c r="BA118" s="849"/>
      <c r="BB118" s="849"/>
      <c r="BC118" s="849"/>
      <c r="BD118" s="849"/>
      <c r="BE118" s="849"/>
      <c r="BF118" s="849"/>
      <c r="BG118" s="849"/>
      <c r="BH118" s="849"/>
      <c r="BI118" s="849"/>
      <c r="BJ118" s="849"/>
      <c r="BK118" s="849"/>
      <c r="BL118" s="849"/>
      <c r="BM118" s="849"/>
      <c r="BN118" s="849"/>
      <c r="BO118" s="849"/>
      <c r="BP118" s="850"/>
      <c r="BQ118" s="889" t="s">
        <v>237</v>
      </c>
      <c r="BR118" s="855"/>
      <c r="BS118" s="855"/>
      <c r="BT118" s="855"/>
      <c r="BU118" s="855"/>
      <c r="BV118" s="855" t="s">
        <v>237</v>
      </c>
      <c r="BW118" s="855"/>
      <c r="BX118" s="855"/>
      <c r="BY118" s="855"/>
      <c r="BZ118" s="855"/>
      <c r="CA118" s="855" t="s">
        <v>237</v>
      </c>
      <c r="CB118" s="855"/>
      <c r="CC118" s="855"/>
      <c r="CD118" s="855"/>
      <c r="CE118" s="855"/>
      <c r="CF118" s="885" t="s">
        <v>237</v>
      </c>
      <c r="CG118" s="886"/>
      <c r="CH118" s="886"/>
      <c r="CI118" s="886"/>
      <c r="CJ118" s="886"/>
      <c r="CK118" s="937"/>
      <c r="CL118" s="831"/>
      <c r="CM118" s="825" t="s">
        <v>464</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237</v>
      </c>
      <c r="DH118" s="790"/>
      <c r="DI118" s="790"/>
      <c r="DJ118" s="790"/>
      <c r="DK118" s="791"/>
      <c r="DL118" s="792" t="s">
        <v>237</v>
      </c>
      <c r="DM118" s="790"/>
      <c r="DN118" s="790"/>
      <c r="DO118" s="790"/>
      <c r="DP118" s="791"/>
      <c r="DQ118" s="792" t="s">
        <v>441</v>
      </c>
      <c r="DR118" s="790"/>
      <c r="DS118" s="790"/>
      <c r="DT118" s="790"/>
      <c r="DU118" s="791"/>
      <c r="DV118" s="834" t="s">
        <v>237</v>
      </c>
      <c r="DW118" s="835"/>
      <c r="DX118" s="835"/>
      <c r="DY118" s="835"/>
      <c r="DZ118" s="836"/>
    </row>
    <row r="119" spans="1:130" s="221" customFormat="1" ht="26.25" customHeight="1" x14ac:dyDescent="0.15">
      <c r="A119" s="828" t="s">
        <v>438</v>
      </c>
      <c r="B119" s="829"/>
      <c r="C119" s="870" t="s">
        <v>439</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441</v>
      </c>
      <c r="AB119" s="899"/>
      <c r="AC119" s="899"/>
      <c r="AD119" s="899"/>
      <c r="AE119" s="900"/>
      <c r="AF119" s="901" t="s">
        <v>237</v>
      </c>
      <c r="AG119" s="899"/>
      <c r="AH119" s="899"/>
      <c r="AI119" s="899"/>
      <c r="AJ119" s="900"/>
      <c r="AK119" s="901" t="s">
        <v>237</v>
      </c>
      <c r="AL119" s="899"/>
      <c r="AM119" s="899"/>
      <c r="AN119" s="899"/>
      <c r="AO119" s="900"/>
      <c r="AP119" s="902" t="s">
        <v>237</v>
      </c>
      <c r="AQ119" s="903"/>
      <c r="AR119" s="903"/>
      <c r="AS119" s="903"/>
      <c r="AT119" s="904"/>
      <c r="AU119" s="944"/>
      <c r="AV119" s="945"/>
      <c r="AW119" s="945"/>
      <c r="AX119" s="945"/>
      <c r="AY119" s="945"/>
      <c r="AZ119" s="242" t="s">
        <v>189</v>
      </c>
      <c r="BA119" s="242"/>
      <c r="BB119" s="242"/>
      <c r="BC119" s="242"/>
      <c r="BD119" s="242"/>
      <c r="BE119" s="242"/>
      <c r="BF119" s="242"/>
      <c r="BG119" s="242"/>
      <c r="BH119" s="242"/>
      <c r="BI119" s="242"/>
      <c r="BJ119" s="242"/>
      <c r="BK119" s="242"/>
      <c r="BL119" s="242"/>
      <c r="BM119" s="242"/>
      <c r="BN119" s="242"/>
      <c r="BO119" s="887" t="s">
        <v>465</v>
      </c>
      <c r="BP119" s="888"/>
      <c r="BQ119" s="889">
        <v>11239085</v>
      </c>
      <c r="BR119" s="855"/>
      <c r="BS119" s="855"/>
      <c r="BT119" s="855"/>
      <c r="BU119" s="855"/>
      <c r="BV119" s="855">
        <v>11084527</v>
      </c>
      <c r="BW119" s="855"/>
      <c r="BX119" s="855"/>
      <c r="BY119" s="855"/>
      <c r="BZ119" s="855"/>
      <c r="CA119" s="855">
        <v>10890236</v>
      </c>
      <c r="CB119" s="855"/>
      <c r="CC119" s="855"/>
      <c r="CD119" s="855"/>
      <c r="CE119" s="855"/>
      <c r="CF119" s="758"/>
      <c r="CG119" s="759"/>
      <c r="CH119" s="759"/>
      <c r="CI119" s="759"/>
      <c r="CJ119" s="844"/>
      <c r="CK119" s="938"/>
      <c r="CL119" s="833"/>
      <c r="CM119" s="848" t="s">
        <v>466</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237</v>
      </c>
      <c r="DH119" s="774"/>
      <c r="DI119" s="774"/>
      <c r="DJ119" s="774"/>
      <c r="DK119" s="775"/>
      <c r="DL119" s="776" t="s">
        <v>441</v>
      </c>
      <c r="DM119" s="774"/>
      <c r="DN119" s="774"/>
      <c r="DO119" s="774"/>
      <c r="DP119" s="775"/>
      <c r="DQ119" s="776" t="s">
        <v>237</v>
      </c>
      <c r="DR119" s="774"/>
      <c r="DS119" s="774"/>
      <c r="DT119" s="774"/>
      <c r="DU119" s="775"/>
      <c r="DV119" s="858" t="s">
        <v>441</v>
      </c>
      <c r="DW119" s="859"/>
      <c r="DX119" s="859"/>
      <c r="DY119" s="859"/>
      <c r="DZ119" s="860"/>
    </row>
    <row r="120" spans="1:130" s="221" customFormat="1" ht="26.25" customHeight="1" x14ac:dyDescent="0.15">
      <c r="A120" s="830"/>
      <c r="B120" s="831"/>
      <c r="C120" s="825" t="s">
        <v>443</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441</v>
      </c>
      <c r="AB120" s="790"/>
      <c r="AC120" s="790"/>
      <c r="AD120" s="790"/>
      <c r="AE120" s="791"/>
      <c r="AF120" s="792" t="s">
        <v>441</v>
      </c>
      <c r="AG120" s="790"/>
      <c r="AH120" s="790"/>
      <c r="AI120" s="790"/>
      <c r="AJ120" s="791"/>
      <c r="AK120" s="792" t="s">
        <v>441</v>
      </c>
      <c r="AL120" s="790"/>
      <c r="AM120" s="790"/>
      <c r="AN120" s="790"/>
      <c r="AO120" s="791"/>
      <c r="AP120" s="834" t="s">
        <v>237</v>
      </c>
      <c r="AQ120" s="835"/>
      <c r="AR120" s="835"/>
      <c r="AS120" s="835"/>
      <c r="AT120" s="836"/>
      <c r="AU120" s="890" t="s">
        <v>467</v>
      </c>
      <c r="AV120" s="891"/>
      <c r="AW120" s="891"/>
      <c r="AX120" s="891"/>
      <c r="AY120" s="892"/>
      <c r="AZ120" s="870" t="s">
        <v>468</v>
      </c>
      <c r="BA120" s="818"/>
      <c r="BB120" s="818"/>
      <c r="BC120" s="818"/>
      <c r="BD120" s="818"/>
      <c r="BE120" s="818"/>
      <c r="BF120" s="818"/>
      <c r="BG120" s="818"/>
      <c r="BH120" s="818"/>
      <c r="BI120" s="818"/>
      <c r="BJ120" s="818"/>
      <c r="BK120" s="818"/>
      <c r="BL120" s="818"/>
      <c r="BM120" s="818"/>
      <c r="BN120" s="818"/>
      <c r="BO120" s="818"/>
      <c r="BP120" s="819"/>
      <c r="BQ120" s="871">
        <v>626693</v>
      </c>
      <c r="BR120" s="852"/>
      <c r="BS120" s="852"/>
      <c r="BT120" s="852"/>
      <c r="BU120" s="852"/>
      <c r="BV120" s="852">
        <v>940384</v>
      </c>
      <c r="BW120" s="852"/>
      <c r="BX120" s="852"/>
      <c r="BY120" s="852"/>
      <c r="BZ120" s="852"/>
      <c r="CA120" s="852">
        <v>1236229</v>
      </c>
      <c r="CB120" s="852"/>
      <c r="CC120" s="852"/>
      <c r="CD120" s="852"/>
      <c r="CE120" s="852"/>
      <c r="CF120" s="876">
        <v>32.299999999999997</v>
      </c>
      <c r="CG120" s="877"/>
      <c r="CH120" s="877"/>
      <c r="CI120" s="877"/>
      <c r="CJ120" s="877"/>
      <c r="CK120" s="878" t="s">
        <v>469</v>
      </c>
      <c r="CL120" s="862"/>
      <c r="CM120" s="862"/>
      <c r="CN120" s="862"/>
      <c r="CO120" s="863"/>
      <c r="CP120" s="882" t="s">
        <v>413</v>
      </c>
      <c r="CQ120" s="883"/>
      <c r="CR120" s="883"/>
      <c r="CS120" s="883"/>
      <c r="CT120" s="883"/>
      <c r="CU120" s="883"/>
      <c r="CV120" s="883"/>
      <c r="CW120" s="883"/>
      <c r="CX120" s="883"/>
      <c r="CY120" s="883"/>
      <c r="CZ120" s="883"/>
      <c r="DA120" s="883"/>
      <c r="DB120" s="883"/>
      <c r="DC120" s="883"/>
      <c r="DD120" s="883"/>
      <c r="DE120" s="883"/>
      <c r="DF120" s="884"/>
      <c r="DG120" s="871">
        <v>3561227</v>
      </c>
      <c r="DH120" s="852"/>
      <c r="DI120" s="852"/>
      <c r="DJ120" s="852"/>
      <c r="DK120" s="852"/>
      <c r="DL120" s="852">
        <v>3440756</v>
      </c>
      <c r="DM120" s="852"/>
      <c r="DN120" s="852"/>
      <c r="DO120" s="852"/>
      <c r="DP120" s="852"/>
      <c r="DQ120" s="852">
        <v>3305822</v>
      </c>
      <c r="DR120" s="852"/>
      <c r="DS120" s="852"/>
      <c r="DT120" s="852"/>
      <c r="DU120" s="852"/>
      <c r="DV120" s="853">
        <v>86.3</v>
      </c>
      <c r="DW120" s="853"/>
      <c r="DX120" s="853"/>
      <c r="DY120" s="853"/>
      <c r="DZ120" s="854"/>
    </row>
    <row r="121" spans="1:130" s="221" customFormat="1" ht="26.25" customHeight="1" x14ac:dyDescent="0.15">
      <c r="A121" s="830"/>
      <c r="B121" s="831"/>
      <c r="C121" s="873" t="s">
        <v>470</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237</v>
      </c>
      <c r="AB121" s="790"/>
      <c r="AC121" s="790"/>
      <c r="AD121" s="790"/>
      <c r="AE121" s="791"/>
      <c r="AF121" s="792" t="s">
        <v>441</v>
      </c>
      <c r="AG121" s="790"/>
      <c r="AH121" s="790"/>
      <c r="AI121" s="790"/>
      <c r="AJ121" s="791"/>
      <c r="AK121" s="792" t="s">
        <v>441</v>
      </c>
      <c r="AL121" s="790"/>
      <c r="AM121" s="790"/>
      <c r="AN121" s="790"/>
      <c r="AO121" s="791"/>
      <c r="AP121" s="834" t="s">
        <v>441</v>
      </c>
      <c r="AQ121" s="835"/>
      <c r="AR121" s="835"/>
      <c r="AS121" s="835"/>
      <c r="AT121" s="836"/>
      <c r="AU121" s="893"/>
      <c r="AV121" s="894"/>
      <c r="AW121" s="894"/>
      <c r="AX121" s="894"/>
      <c r="AY121" s="895"/>
      <c r="AZ121" s="825" t="s">
        <v>471</v>
      </c>
      <c r="BA121" s="762"/>
      <c r="BB121" s="762"/>
      <c r="BC121" s="762"/>
      <c r="BD121" s="762"/>
      <c r="BE121" s="762"/>
      <c r="BF121" s="762"/>
      <c r="BG121" s="762"/>
      <c r="BH121" s="762"/>
      <c r="BI121" s="762"/>
      <c r="BJ121" s="762"/>
      <c r="BK121" s="762"/>
      <c r="BL121" s="762"/>
      <c r="BM121" s="762"/>
      <c r="BN121" s="762"/>
      <c r="BO121" s="762"/>
      <c r="BP121" s="763"/>
      <c r="BQ121" s="826">
        <v>72179</v>
      </c>
      <c r="BR121" s="827"/>
      <c r="BS121" s="827"/>
      <c r="BT121" s="827"/>
      <c r="BU121" s="827"/>
      <c r="BV121" s="827">
        <v>52146</v>
      </c>
      <c r="BW121" s="827"/>
      <c r="BX121" s="827"/>
      <c r="BY121" s="827"/>
      <c r="BZ121" s="827"/>
      <c r="CA121" s="827">
        <v>31825</v>
      </c>
      <c r="CB121" s="827"/>
      <c r="CC121" s="827"/>
      <c r="CD121" s="827"/>
      <c r="CE121" s="827"/>
      <c r="CF121" s="885">
        <v>0.8</v>
      </c>
      <c r="CG121" s="886"/>
      <c r="CH121" s="886"/>
      <c r="CI121" s="886"/>
      <c r="CJ121" s="886"/>
      <c r="CK121" s="879"/>
      <c r="CL121" s="865"/>
      <c r="CM121" s="865"/>
      <c r="CN121" s="865"/>
      <c r="CO121" s="866"/>
      <c r="CP121" s="845" t="s">
        <v>472</v>
      </c>
      <c r="CQ121" s="846"/>
      <c r="CR121" s="846"/>
      <c r="CS121" s="846"/>
      <c r="CT121" s="846"/>
      <c r="CU121" s="846"/>
      <c r="CV121" s="846"/>
      <c r="CW121" s="846"/>
      <c r="CX121" s="846"/>
      <c r="CY121" s="846"/>
      <c r="CZ121" s="846"/>
      <c r="DA121" s="846"/>
      <c r="DB121" s="846"/>
      <c r="DC121" s="846"/>
      <c r="DD121" s="846"/>
      <c r="DE121" s="846"/>
      <c r="DF121" s="847"/>
      <c r="DG121" s="826">
        <v>17133</v>
      </c>
      <c r="DH121" s="827"/>
      <c r="DI121" s="827"/>
      <c r="DJ121" s="827"/>
      <c r="DK121" s="827"/>
      <c r="DL121" s="827">
        <v>20242</v>
      </c>
      <c r="DM121" s="827"/>
      <c r="DN121" s="827"/>
      <c r="DO121" s="827"/>
      <c r="DP121" s="827"/>
      <c r="DQ121" s="827">
        <v>19746</v>
      </c>
      <c r="DR121" s="827"/>
      <c r="DS121" s="827"/>
      <c r="DT121" s="827"/>
      <c r="DU121" s="827"/>
      <c r="DV121" s="804">
        <v>0.5</v>
      </c>
      <c r="DW121" s="804"/>
      <c r="DX121" s="804"/>
      <c r="DY121" s="804"/>
      <c r="DZ121" s="805"/>
    </row>
    <row r="122" spans="1:130" s="221" customFormat="1" ht="26.25" customHeight="1" x14ac:dyDescent="0.15">
      <c r="A122" s="830"/>
      <c r="B122" s="831"/>
      <c r="C122" s="825" t="s">
        <v>453</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237</v>
      </c>
      <c r="AB122" s="790"/>
      <c r="AC122" s="790"/>
      <c r="AD122" s="790"/>
      <c r="AE122" s="791"/>
      <c r="AF122" s="792" t="s">
        <v>237</v>
      </c>
      <c r="AG122" s="790"/>
      <c r="AH122" s="790"/>
      <c r="AI122" s="790"/>
      <c r="AJ122" s="791"/>
      <c r="AK122" s="792" t="s">
        <v>237</v>
      </c>
      <c r="AL122" s="790"/>
      <c r="AM122" s="790"/>
      <c r="AN122" s="790"/>
      <c r="AO122" s="791"/>
      <c r="AP122" s="834" t="s">
        <v>441</v>
      </c>
      <c r="AQ122" s="835"/>
      <c r="AR122" s="835"/>
      <c r="AS122" s="835"/>
      <c r="AT122" s="836"/>
      <c r="AU122" s="893"/>
      <c r="AV122" s="894"/>
      <c r="AW122" s="894"/>
      <c r="AX122" s="894"/>
      <c r="AY122" s="895"/>
      <c r="AZ122" s="848" t="s">
        <v>473</v>
      </c>
      <c r="BA122" s="849"/>
      <c r="BB122" s="849"/>
      <c r="BC122" s="849"/>
      <c r="BD122" s="849"/>
      <c r="BE122" s="849"/>
      <c r="BF122" s="849"/>
      <c r="BG122" s="849"/>
      <c r="BH122" s="849"/>
      <c r="BI122" s="849"/>
      <c r="BJ122" s="849"/>
      <c r="BK122" s="849"/>
      <c r="BL122" s="849"/>
      <c r="BM122" s="849"/>
      <c r="BN122" s="849"/>
      <c r="BO122" s="849"/>
      <c r="BP122" s="850"/>
      <c r="BQ122" s="889">
        <v>7038316</v>
      </c>
      <c r="BR122" s="855"/>
      <c r="BS122" s="855"/>
      <c r="BT122" s="855"/>
      <c r="BU122" s="855"/>
      <c r="BV122" s="855">
        <v>6940829</v>
      </c>
      <c r="BW122" s="855"/>
      <c r="BX122" s="855"/>
      <c r="BY122" s="855"/>
      <c r="BZ122" s="855"/>
      <c r="CA122" s="855">
        <v>6498133</v>
      </c>
      <c r="CB122" s="855"/>
      <c r="CC122" s="855"/>
      <c r="CD122" s="855"/>
      <c r="CE122" s="855"/>
      <c r="CF122" s="856">
        <v>169.6</v>
      </c>
      <c r="CG122" s="857"/>
      <c r="CH122" s="857"/>
      <c r="CI122" s="857"/>
      <c r="CJ122" s="857"/>
      <c r="CK122" s="879"/>
      <c r="CL122" s="865"/>
      <c r="CM122" s="865"/>
      <c r="CN122" s="865"/>
      <c r="CO122" s="866"/>
      <c r="CP122" s="845" t="s">
        <v>410</v>
      </c>
      <c r="CQ122" s="846"/>
      <c r="CR122" s="846"/>
      <c r="CS122" s="846"/>
      <c r="CT122" s="846"/>
      <c r="CU122" s="846"/>
      <c r="CV122" s="846"/>
      <c r="CW122" s="846"/>
      <c r="CX122" s="846"/>
      <c r="CY122" s="846"/>
      <c r="CZ122" s="846"/>
      <c r="DA122" s="846"/>
      <c r="DB122" s="846"/>
      <c r="DC122" s="846"/>
      <c r="DD122" s="846"/>
      <c r="DE122" s="846"/>
      <c r="DF122" s="847"/>
      <c r="DG122" s="826" t="s">
        <v>237</v>
      </c>
      <c r="DH122" s="827"/>
      <c r="DI122" s="827"/>
      <c r="DJ122" s="827"/>
      <c r="DK122" s="827"/>
      <c r="DL122" s="827" t="s">
        <v>237</v>
      </c>
      <c r="DM122" s="827"/>
      <c r="DN122" s="827"/>
      <c r="DO122" s="827"/>
      <c r="DP122" s="827"/>
      <c r="DQ122" s="827" t="s">
        <v>237</v>
      </c>
      <c r="DR122" s="827"/>
      <c r="DS122" s="827"/>
      <c r="DT122" s="827"/>
      <c r="DU122" s="827"/>
      <c r="DV122" s="804" t="s">
        <v>237</v>
      </c>
      <c r="DW122" s="804"/>
      <c r="DX122" s="804"/>
      <c r="DY122" s="804"/>
      <c r="DZ122" s="805"/>
    </row>
    <row r="123" spans="1:130" s="221" customFormat="1" ht="26.25" customHeight="1" x14ac:dyDescent="0.15">
      <c r="A123" s="830"/>
      <c r="B123" s="831"/>
      <c r="C123" s="825" t="s">
        <v>459</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237</v>
      </c>
      <c r="AB123" s="790"/>
      <c r="AC123" s="790"/>
      <c r="AD123" s="790"/>
      <c r="AE123" s="791"/>
      <c r="AF123" s="792" t="s">
        <v>237</v>
      </c>
      <c r="AG123" s="790"/>
      <c r="AH123" s="790"/>
      <c r="AI123" s="790"/>
      <c r="AJ123" s="791"/>
      <c r="AK123" s="792" t="s">
        <v>441</v>
      </c>
      <c r="AL123" s="790"/>
      <c r="AM123" s="790"/>
      <c r="AN123" s="790"/>
      <c r="AO123" s="791"/>
      <c r="AP123" s="834" t="s">
        <v>441</v>
      </c>
      <c r="AQ123" s="835"/>
      <c r="AR123" s="835"/>
      <c r="AS123" s="835"/>
      <c r="AT123" s="836"/>
      <c r="AU123" s="896"/>
      <c r="AV123" s="897"/>
      <c r="AW123" s="897"/>
      <c r="AX123" s="897"/>
      <c r="AY123" s="897"/>
      <c r="AZ123" s="242" t="s">
        <v>189</v>
      </c>
      <c r="BA123" s="242"/>
      <c r="BB123" s="242"/>
      <c r="BC123" s="242"/>
      <c r="BD123" s="242"/>
      <c r="BE123" s="242"/>
      <c r="BF123" s="242"/>
      <c r="BG123" s="242"/>
      <c r="BH123" s="242"/>
      <c r="BI123" s="242"/>
      <c r="BJ123" s="242"/>
      <c r="BK123" s="242"/>
      <c r="BL123" s="242"/>
      <c r="BM123" s="242"/>
      <c r="BN123" s="242"/>
      <c r="BO123" s="887" t="s">
        <v>474</v>
      </c>
      <c r="BP123" s="888"/>
      <c r="BQ123" s="842">
        <v>7737188</v>
      </c>
      <c r="BR123" s="843"/>
      <c r="BS123" s="843"/>
      <c r="BT123" s="843"/>
      <c r="BU123" s="843"/>
      <c r="BV123" s="843">
        <v>7933359</v>
      </c>
      <c r="BW123" s="843"/>
      <c r="BX123" s="843"/>
      <c r="BY123" s="843"/>
      <c r="BZ123" s="843"/>
      <c r="CA123" s="843">
        <v>7766187</v>
      </c>
      <c r="CB123" s="843"/>
      <c r="CC123" s="843"/>
      <c r="CD123" s="843"/>
      <c r="CE123" s="843"/>
      <c r="CF123" s="758"/>
      <c r="CG123" s="759"/>
      <c r="CH123" s="759"/>
      <c r="CI123" s="759"/>
      <c r="CJ123" s="844"/>
      <c r="CK123" s="879"/>
      <c r="CL123" s="865"/>
      <c r="CM123" s="865"/>
      <c r="CN123" s="865"/>
      <c r="CO123" s="866"/>
      <c r="CP123" s="845" t="s">
        <v>475</v>
      </c>
      <c r="CQ123" s="846"/>
      <c r="CR123" s="846"/>
      <c r="CS123" s="846"/>
      <c r="CT123" s="846"/>
      <c r="CU123" s="846"/>
      <c r="CV123" s="846"/>
      <c r="CW123" s="846"/>
      <c r="CX123" s="846"/>
      <c r="CY123" s="846"/>
      <c r="CZ123" s="846"/>
      <c r="DA123" s="846"/>
      <c r="DB123" s="846"/>
      <c r="DC123" s="846"/>
      <c r="DD123" s="846"/>
      <c r="DE123" s="846"/>
      <c r="DF123" s="847"/>
      <c r="DG123" s="789" t="s">
        <v>237</v>
      </c>
      <c r="DH123" s="790"/>
      <c r="DI123" s="790"/>
      <c r="DJ123" s="790"/>
      <c r="DK123" s="791"/>
      <c r="DL123" s="792" t="s">
        <v>441</v>
      </c>
      <c r="DM123" s="790"/>
      <c r="DN123" s="790"/>
      <c r="DO123" s="790"/>
      <c r="DP123" s="791"/>
      <c r="DQ123" s="792" t="s">
        <v>237</v>
      </c>
      <c r="DR123" s="790"/>
      <c r="DS123" s="790"/>
      <c r="DT123" s="790"/>
      <c r="DU123" s="791"/>
      <c r="DV123" s="834" t="s">
        <v>441</v>
      </c>
      <c r="DW123" s="835"/>
      <c r="DX123" s="835"/>
      <c r="DY123" s="835"/>
      <c r="DZ123" s="836"/>
    </row>
    <row r="124" spans="1:130" s="221" customFormat="1" ht="26.25" customHeight="1" thickBot="1" x14ac:dyDescent="0.2">
      <c r="A124" s="830"/>
      <c r="B124" s="831"/>
      <c r="C124" s="825" t="s">
        <v>462</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237</v>
      </c>
      <c r="AB124" s="790"/>
      <c r="AC124" s="790"/>
      <c r="AD124" s="790"/>
      <c r="AE124" s="791"/>
      <c r="AF124" s="792" t="s">
        <v>237</v>
      </c>
      <c r="AG124" s="790"/>
      <c r="AH124" s="790"/>
      <c r="AI124" s="790"/>
      <c r="AJ124" s="791"/>
      <c r="AK124" s="792" t="s">
        <v>237</v>
      </c>
      <c r="AL124" s="790"/>
      <c r="AM124" s="790"/>
      <c r="AN124" s="790"/>
      <c r="AO124" s="791"/>
      <c r="AP124" s="834" t="s">
        <v>237</v>
      </c>
      <c r="AQ124" s="835"/>
      <c r="AR124" s="835"/>
      <c r="AS124" s="835"/>
      <c r="AT124" s="836"/>
      <c r="AU124" s="837" t="s">
        <v>476</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104.3</v>
      </c>
      <c r="BR124" s="841"/>
      <c r="BS124" s="841"/>
      <c r="BT124" s="841"/>
      <c r="BU124" s="841"/>
      <c r="BV124" s="841">
        <v>86.7</v>
      </c>
      <c r="BW124" s="841"/>
      <c r="BX124" s="841"/>
      <c r="BY124" s="841"/>
      <c r="BZ124" s="841"/>
      <c r="CA124" s="841">
        <v>81.5</v>
      </c>
      <c r="CB124" s="841"/>
      <c r="CC124" s="841"/>
      <c r="CD124" s="841"/>
      <c r="CE124" s="841"/>
      <c r="CF124" s="736"/>
      <c r="CG124" s="737"/>
      <c r="CH124" s="737"/>
      <c r="CI124" s="737"/>
      <c r="CJ124" s="872"/>
      <c r="CK124" s="880"/>
      <c r="CL124" s="880"/>
      <c r="CM124" s="880"/>
      <c r="CN124" s="880"/>
      <c r="CO124" s="881"/>
      <c r="CP124" s="845" t="s">
        <v>477</v>
      </c>
      <c r="CQ124" s="846"/>
      <c r="CR124" s="846"/>
      <c r="CS124" s="846"/>
      <c r="CT124" s="846"/>
      <c r="CU124" s="846"/>
      <c r="CV124" s="846"/>
      <c r="CW124" s="846"/>
      <c r="CX124" s="846"/>
      <c r="CY124" s="846"/>
      <c r="CZ124" s="846"/>
      <c r="DA124" s="846"/>
      <c r="DB124" s="846"/>
      <c r="DC124" s="846"/>
      <c r="DD124" s="846"/>
      <c r="DE124" s="846"/>
      <c r="DF124" s="847"/>
      <c r="DG124" s="773" t="s">
        <v>237</v>
      </c>
      <c r="DH124" s="774"/>
      <c r="DI124" s="774"/>
      <c r="DJ124" s="774"/>
      <c r="DK124" s="775"/>
      <c r="DL124" s="776" t="s">
        <v>237</v>
      </c>
      <c r="DM124" s="774"/>
      <c r="DN124" s="774"/>
      <c r="DO124" s="774"/>
      <c r="DP124" s="775"/>
      <c r="DQ124" s="776" t="s">
        <v>237</v>
      </c>
      <c r="DR124" s="774"/>
      <c r="DS124" s="774"/>
      <c r="DT124" s="774"/>
      <c r="DU124" s="775"/>
      <c r="DV124" s="858" t="s">
        <v>237</v>
      </c>
      <c r="DW124" s="859"/>
      <c r="DX124" s="859"/>
      <c r="DY124" s="859"/>
      <c r="DZ124" s="860"/>
    </row>
    <row r="125" spans="1:130" s="221" customFormat="1" ht="26.25" customHeight="1" x14ac:dyDescent="0.15">
      <c r="A125" s="830"/>
      <c r="B125" s="831"/>
      <c r="C125" s="825" t="s">
        <v>464</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237</v>
      </c>
      <c r="AB125" s="790"/>
      <c r="AC125" s="790"/>
      <c r="AD125" s="790"/>
      <c r="AE125" s="791"/>
      <c r="AF125" s="792" t="s">
        <v>237</v>
      </c>
      <c r="AG125" s="790"/>
      <c r="AH125" s="790"/>
      <c r="AI125" s="790"/>
      <c r="AJ125" s="791"/>
      <c r="AK125" s="792" t="s">
        <v>237</v>
      </c>
      <c r="AL125" s="790"/>
      <c r="AM125" s="790"/>
      <c r="AN125" s="790"/>
      <c r="AO125" s="791"/>
      <c r="AP125" s="834" t="s">
        <v>237</v>
      </c>
      <c r="AQ125" s="835"/>
      <c r="AR125" s="835"/>
      <c r="AS125" s="835"/>
      <c r="AT125" s="83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1" t="s">
        <v>478</v>
      </c>
      <c r="CL125" s="862"/>
      <c r="CM125" s="862"/>
      <c r="CN125" s="862"/>
      <c r="CO125" s="863"/>
      <c r="CP125" s="870" t="s">
        <v>479</v>
      </c>
      <c r="CQ125" s="818"/>
      <c r="CR125" s="818"/>
      <c r="CS125" s="818"/>
      <c r="CT125" s="818"/>
      <c r="CU125" s="818"/>
      <c r="CV125" s="818"/>
      <c r="CW125" s="818"/>
      <c r="CX125" s="818"/>
      <c r="CY125" s="818"/>
      <c r="CZ125" s="818"/>
      <c r="DA125" s="818"/>
      <c r="DB125" s="818"/>
      <c r="DC125" s="818"/>
      <c r="DD125" s="818"/>
      <c r="DE125" s="818"/>
      <c r="DF125" s="819"/>
      <c r="DG125" s="871" t="s">
        <v>237</v>
      </c>
      <c r="DH125" s="852"/>
      <c r="DI125" s="852"/>
      <c r="DJ125" s="852"/>
      <c r="DK125" s="852"/>
      <c r="DL125" s="852" t="s">
        <v>237</v>
      </c>
      <c r="DM125" s="852"/>
      <c r="DN125" s="852"/>
      <c r="DO125" s="852"/>
      <c r="DP125" s="852"/>
      <c r="DQ125" s="852" t="s">
        <v>237</v>
      </c>
      <c r="DR125" s="852"/>
      <c r="DS125" s="852"/>
      <c r="DT125" s="852"/>
      <c r="DU125" s="852"/>
      <c r="DV125" s="853" t="s">
        <v>237</v>
      </c>
      <c r="DW125" s="853"/>
      <c r="DX125" s="853"/>
      <c r="DY125" s="853"/>
      <c r="DZ125" s="854"/>
    </row>
    <row r="126" spans="1:130" s="221" customFormat="1" ht="26.25" customHeight="1" thickBot="1" x14ac:dyDescent="0.2">
      <c r="A126" s="830"/>
      <c r="B126" s="831"/>
      <c r="C126" s="825" t="s">
        <v>466</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237</v>
      </c>
      <c r="AB126" s="790"/>
      <c r="AC126" s="790"/>
      <c r="AD126" s="790"/>
      <c r="AE126" s="791"/>
      <c r="AF126" s="792" t="s">
        <v>237</v>
      </c>
      <c r="AG126" s="790"/>
      <c r="AH126" s="790"/>
      <c r="AI126" s="790"/>
      <c r="AJ126" s="791"/>
      <c r="AK126" s="792" t="s">
        <v>237</v>
      </c>
      <c r="AL126" s="790"/>
      <c r="AM126" s="790"/>
      <c r="AN126" s="790"/>
      <c r="AO126" s="791"/>
      <c r="AP126" s="834" t="s">
        <v>237</v>
      </c>
      <c r="AQ126" s="835"/>
      <c r="AR126" s="835"/>
      <c r="AS126" s="835"/>
      <c r="AT126" s="83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4"/>
      <c r="CL126" s="865"/>
      <c r="CM126" s="865"/>
      <c r="CN126" s="865"/>
      <c r="CO126" s="866"/>
      <c r="CP126" s="825" t="s">
        <v>480</v>
      </c>
      <c r="CQ126" s="762"/>
      <c r="CR126" s="762"/>
      <c r="CS126" s="762"/>
      <c r="CT126" s="762"/>
      <c r="CU126" s="762"/>
      <c r="CV126" s="762"/>
      <c r="CW126" s="762"/>
      <c r="CX126" s="762"/>
      <c r="CY126" s="762"/>
      <c r="CZ126" s="762"/>
      <c r="DA126" s="762"/>
      <c r="DB126" s="762"/>
      <c r="DC126" s="762"/>
      <c r="DD126" s="762"/>
      <c r="DE126" s="762"/>
      <c r="DF126" s="763"/>
      <c r="DG126" s="826">
        <v>418254</v>
      </c>
      <c r="DH126" s="827"/>
      <c r="DI126" s="827"/>
      <c r="DJ126" s="827"/>
      <c r="DK126" s="827"/>
      <c r="DL126" s="827">
        <v>464965</v>
      </c>
      <c r="DM126" s="827"/>
      <c r="DN126" s="827"/>
      <c r="DO126" s="827"/>
      <c r="DP126" s="827"/>
      <c r="DQ126" s="827">
        <v>445474</v>
      </c>
      <c r="DR126" s="827"/>
      <c r="DS126" s="827"/>
      <c r="DT126" s="827"/>
      <c r="DU126" s="827"/>
      <c r="DV126" s="804">
        <v>11.6</v>
      </c>
      <c r="DW126" s="804"/>
      <c r="DX126" s="804"/>
      <c r="DY126" s="804"/>
      <c r="DZ126" s="805"/>
    </row>
    <row r="127" spans="1:130" s="221" customFormat="1" ht="26.25" customHeight="1" x14ac:dyDescent="0.15">
      <c r="A127" s="832"/>
      <c r="B127" s="833"/>
      <c r="C127" s="848" t="s">
        <v>481</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237</v>
      </c>
      <c r="AB127" s="790"/>
      <c r="AC127" s="790"/>
      <c r="AD127" s="790"/>
      <c r="AE127" s="791"/>
      <c r="AF127" s="792" t="s">
        <v>237</v>
      </c>
      <c r="AG127" s="790"/>
      <c r="AH127" s="790"/>
      <c r="AI127" s="790"/>
      <c r="AJ127" s="791"/>
      <c r="AK127" s="792" t="s">
        <v>237</v>
      </c>
      <c r="AL127" s="790"/>
      <c r="AM127" s="790"/>
      <c r="AN127" s="790"/>
      <c r="AO127" s="791"/>
      <c r="AP127" s="834" t="s">
        <v>237</v>
      </c>
      <c r="AQ127" s="835"/>
      <c r="AR127" s="835"/>
      <c r="AS127" s="835"/>
      <c r="AT127" s="836"/>
      <c r="AU127" s="223"/>
      <c r="AV127" s="223"/>
      <c r="AW127" s="223"/>
      <c r="AX127" s="851" t="s">
        <v>482</v>
      </c>
      <c r="AY127" s="822"/>
      <c r="AZ127" s="822"/>
      <c r="BA127" s="822"/>
      <c r="BB127" s="822"/>
      <c r="BC127" s="822"/>
      <c r="BD127" s="822"/>
      <c r="BE127" s="823"/>
      <c r="BF127" s="821" t="s">
        <v>483</v>
      </c>
      <c r="BG127" s="822"/>
      <c r="BH127" s="822"/>
      <c r="BI127" s="822"/>
      <c r="BJ127" s="822"/>
      <c r="BK127" s="822"/>
      <c r="BL127" s="823"/>
      <c r="BM127" s="821" t="s">
        <v>484</v>
      </c>
      <c r="BN127" s="822"/>
      <c r="BO127" s="822"/>
      <c r="BP127" s="822"/>
      <c r="BQ127" s="822"/>
      <c r="BR127" s="822"/>
      <c r="BS127" s="823"/>
      <c r="BT127" s="821" t="s">
        <v>485</v>
      </c>
      <c r="BU127" s="822"/>
      <c r="BV127" s="822"/>
      <c r="BW127" s="822"/>
      <c r="BX127" s="822"/>
      <c r="BY127" s="822"/>
      <c r="BZ127" s="824"/>
      <c r="CA127" s="223"/>
      <c r="CB127" s="223"/>
      <c r="CC127" s="223"/>
      <c r="CD127" s="246"/>
      <c r="CE127" s="246"/>
      <c r="CF127" s="246"/>
      <c r="CG127" s="223"/>
      <c r="CH127" s="223"/>
      <c r="CI127" s="223"/>
      <c r="CJ127" s="245"/>
      <c r="CK127" s="864"/>
      <c r="CL127" s="865"/>
      <c r="CM127" s="865"/>
      <c r="CN127" s="865"/>
      <c r="CO127" s="866"/>
      <c r="CP127" s="825" t="s">
        <v>486</v>
      </c>
      <c r="CQ127" s="762"/>
      <c r="CR127" s="762"/>
      <c r="CS127" s="762"/>
      <c r="CT127" s="762"/>
      <c r="CU127" s="762"/>
      <c r="CV127" s="762"/>
      <c r="CW127" s="762"/>
      <c r="CX127" s="762"/>
      <c r="CY127" s="762"/>
      <c r="CZ127" s="762"/>
      <c r="DA127" s="762"/>
      <c r="DB127" s="762"/>
      <c r="DC127" s="762"/>
      <c r="DD127" s="762"/>
      <c r="DE127" s="762"/>
      <c r="DF127" s="763"/>
      <c r="DG127" s="826" t="s">
        <v>237</v>
      </c>
      <c r="DH127" s="827"/>
      <c r="DI127" s="827"/>
      <c r="DJ127" s="827"/>
      <c r="DK127" s="827"/>
      <c r="DL127" s="827" t="s">
        <v>237</v>
      </c>
      <c r="DM127" s="827"/>
      <c r="DN127" s="827"/>
      <c r="DO127" s="827"/>
      <c r="DP127" s="827"/>
      <c r="DQ127" s="827" t="s">
        <v>237</v>
      </c>
      <c r="DR127" s="827"/>
      <c r="DS127" s="827"/>
      <c r="DT127" s="827"/>
      <c r="DU127" s="827"/>
      <c r="DV127" s="804" t="s">
        <v>237</v>
      </c>
      <c r="DW127" s="804"/>
      <c r="DX127" s="804"/>
      <c r="DY127" s="804"/>
      <c r="DZ127" s="805"/>
    </row>
    <row r="128" spans="1:130" s="221" customFormat="1" ht="26.25" customHeight="1" thickBot="1" x14ac:dyDescent="0.2">
      <c r="A128" s="806" t="s">
        <v>487</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488</v>
      </c>
      <c r="X128" s="808"/>
      <c r="Y128" s="808"/>
      <c r="Z128" s="809"/>
      <c r="AA128" s="810">
        <v>20651</v>
      </c>
      <c r="AB128" s="811"/>
      <c r="AC128" s="811"/>
      <c r="AD128" s="811"/>
      <c r="AE128" s="812"/>
      <c r="AF128" s="813">
        <v>20651</v>
      </c>
      <c r="AG128" s="811"/>
      <c r="AH128" s="811"/>
      <c r="AI128" s="811"/>
      <c r="AJ128" s="812"/>
      <c r="AK128" s="813">
        <v>20648</v>
      </c>
      <c r="AL128" s="811"/>
      <c r="AM128" s="811"/>
      <c r="AN128" s="811"/>
      <c r="AO128" s="812"/>
      <c r="AP128" s="814"/>
      <c r="AQ128" s="815"/>
      <c r="AR128" s="815"/>
      <c r="AS128" s="815"/>
      <c r="AT128" s="816"/>
      <c r="AU128" s="223"/>
      <c r="AV128" s="223"/>
      <c r="AW128" s="223"/>
      <c r="AX128" s="817" t="s">
        <v>489</v>
      </c>
      <c r="AY128" s="818"/>
      <c r="AZ128" s="818"/>
      <c r="BA128" s="818"/>
      <c r="BB128" s="818"/>
      <c r="BC128" s="818"/>
      <c r="BD128" s="818"/>
      <c r="BE128" s="819"/>
      <c r="BF128" s="796" t="s">
        <v>237</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46"/>
      <c r="CB128" s="246"/>
      <c r="CC128" s="246"/>
      <c r="CD128" s="246"/>
      <c r="CE128" s="246"/>
      <c r="CF128" s="246"/>
      <c r="CG128" s="223"/>
      <c r="CH128" s="223"/>
      <c r="CI128" s="223"/>
      <c r="CJ128" s="245"/>
      <c r="CK128" s="867"/>
      <c r="CL128" s="868"/>
      <c r="CM128" s="868"/>
      <c r="CN128" s="868"/>
      <c r="CO128" s="869"/>
      <c r="CP128" s="799" t="s">
        <v>490</v>
      </c>
      <c r="CQ128" s="740"/>
      <c r="CR128" s="740"/>
      <c r="CS128" s="740"/>
      <c r="CT128" s="740"/>
      <c r="CU128" s="740"/>
      <c r="CV128" s="740"/>
      <c r="CW128" s="740"/>
      <c r="CX128" s="740"/>
      <c r="CY128" s="740"/>
      <c r="CZ128" s="740"/>
      <c r="DA128" s="740"/>
      <c r="DB128" s="740"/>
      <c r="DC128" s="740"/>
      <c r="DD128" s="740"/>
      <c r="DE128" s="740"/>
      <c r="DF128" s="741"/>
      <c r="DG128" s="800" t="s">
        <v>237</v>
      </c>
      <c r="DH128" s="801"/>
      <c r="DI128" s="801"/>
      <c r="DJ128" s="801"/>
      <c r="DK128" s="801"/>
      <c r="DL128" s="801" t="s">
        <v>237</v>
      </c>
      <c r="DM128" s="801"/>
      <c r="DN128" s="801"/>
      <c r="DO128" s="801"/>
      <c r="DP128" s="801"/>
      <c r="DQ128" s="801" t="s">
        <v>237</v>
      </c>
      <c r="DR128" s="801"/>
      <c r="DS128" s="801"/>
      <c r="DT128" s="801"/>
      <c r="DU128" s="801"/>
      <c r="DV128" s="802" t="s">
        <v>237</v>
      </c>
      <c r="DW128" s="802"/>
      <c r="DX128" s="802"/>
      <c r="DY128" s="802"/>
      <c r="DZ128" s="803"/>
    </row>
    <row r="129" spans="1:131" s="221" customFormat="1" ht="26.25" customHeight="1" x14ac:dyDescent="0.15">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491</v>
      </c>
      <c r="X129" s="787"/>
      <c r="Y129" s="787"/>
      <c r="Z129" s="788"/>
      <c r="AA129" s="789">
        <v>3933684</v>
      </c>
      <c r="AB129" s="790"/>
      <c r="AC129" s="790"/>
      <c r="AD129" s="790"/>
      <c r="AE129" s="791"/>
      <c r="AF129" s="792">
        <v>4231985</v>
      </c>
      <c r="AG129" s="790"/>
      <c r="AH129" s="790"/>
      <c r="AI129" s="790"/>
      <c r="AJ129" s="791"/>
      <c r="AK129" s="792">
        <v>4442729</v>
      </c>
      <c r="AL129" s="790"/>
      <c r="AM129" s="790"/>
      <c r="AN129" s="790"/>
      <c r="AO129" s="791"/>
      <c r="AP129" s="793"/>
      <c r="AQ129" s="794"/>
      <c r="AR129" s="794"/>
      <c r="AS129" s="794"/>
      <c r="AT129" s="795"/>
      <c r="AU129" s="224"/>
      <c r="AV129" s="224"/>
      <c r="AW129" s="224"/>
      <c r="AX129" s="761" t="s">
        <v>492</v>
      </c>
      <c r="AY129" s="762"/>
      <c r="AZ129" s="762"/>
      <c r="BA129" s="762"/>
      <c r="BB129" s="762"/>
      <c r="BC129" s="762"/>
      <c r="BD129" s="762"/>
      <c r="BE129" s="763"/>
      <c r="BF129" s="780" t="s">
        <v>237</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4" t="s">
        <v>493</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494</v>
      </c>
      <c r="X130" s="787"/>
      <c r="Y130" s="787"/>
      <c r="Z130" s="788"/>
      <c r="AA130" s="789">
        <v>579159</v>
      </c>
      <c r="AB130" s="790"/>
      <c r="AC130" s="790"/>
      <c r="AD130" s="790"/>
      <c r="AE130" s="791"/>
      <c r="AF130" s="792">
        <v>600607</v>
      </c>
      <c r="AG130" s="790"/>
      <c r="AH130" s="790"/>
      <c r="AI130" s="790"/>
      <c r="AJ130" s="791"/>
      <c r="AK130" s="792">
        <v>610268</v>
      </c>
      <c r="AL130" s="790"/>
      <c r="AM130" s="790"/>
      <c r="AN130" s="790"/>
      <c r="AO130" s="791"/>
      <c r="AP130" s="793"/>
      <c r="AQ130" s="794"/>
      <c r="AR130" s="794"/>
      <c r="AS130" s="794"/>
      <c r="AT130" s="795"/>
      <c r="AU130" s="224"/>
      <c r="AV130" s="224"/>
      <c r="AW130" s="224"/>
      <c r="AX130" s="761" t="s">
        <v>495</v>
      </c>
      <c r="AY130" s="762"/>
      <c r="AZ130" s="762"/>
      <c r="BA130" s="762"/>
      <c r="BB130" s="762"/>
      <c r="BC130" s="762"/>
      <c r="BD130" s="762"/>
      <c r="BE130" s="763"/>
      <c r="BF130" s="764">
        <v>12.6</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496</v>
      </c>
      <c r="X131" s="771"/>
      <c r="Y131" s="771"/>
      <c r="Z131" s="772"/>
      <c r="AA131" s="773">
        <v>3354525</v>
      </c>
      <c r="AB131" s="774"/>
      <c r="AC131" s="774"/>
      <c r="AD131" s="774"/>
      <c r="AE131" s="775"/>
      <c r="AF131" s="776">
        <v>3631378</v>
      </c>
      <c r="AG131" s="774"/>
      <c r="AH131" s="774"/>
      <c r="AI131" s="774"/>
      <c r="AJ131" s="775"/>
      <c r="AK131" s="776">
        <v>3832461</v>
      </c>
      <c r="AL131" s="774"/>
      <c r="AM131" s="774"/>
      <c r="AN131" s="774"/>
      <c r="AO131" s="775"/>
      <c r="AP131" s="777"/>
      <c r="AQ131" s="778"/>
      <c r="AR131" s="778"/>
      <c r="AS131" s="778"/>
      <c r="AT131" s="779"/>
      <c r="AU131" s="224"/>
      <c r="AV131" s="224"/>
      <c r="AW131" s="224"/>
      <c r="AX131" s="739" t="s">
        <v>497</v>
      </c>
      <c r="AY131" s="740"/>
      <c r="AZ131" s="740"/>
      <c r="BA131" s="740"/>
      <c r="BB131" s="740"/>
      <c r="BC131" s="740"/>
      <c r="BD131" s="740"/>
      <c r="BE131" s="741"/>
      <c r="BF131" s="742">
        <v>81.5</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48" t="s">
        <v>498</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499</v>
      </c>
      <c r="W132" s="752"/>
      <c r="X132" s="752"/>
      <c r="Y132" s="752"/>
      <c r="Z132" s="753"/>
      <c r="AA132" s="754">
        <v>12.13471356</v>
      </c>
      <c r="AB132" s="755"/>
      <c r="AC132" s="755"/>
      <c r="AD132" s="755"/>
      <c r="AE132" s="756"/>
      <c r="AF132" s="757">
        <v>12.01213424</v>
      </c>
      <c r="AG132" s="755"/>
      <c r="AH132" s="755"/>
      <c r="AI132" s="755"/>
      <c r="AJ132" s="756"/>
      <c r="AK132" s="757">
        <v>13.65694263</v>
      </c>
      <c r="AL132" s="755"/>
      <c r="AM132" s="755"/>
      <c r="AN132" s="755"/>
      <c r="AO132" s="756"/>
      <c r="AP132" s="758"/>
      <c r="AQ132" s="759"/>
      <c r="AR132" s="759"/>
      <c r="AS132" s="759"/>
      <c r="AT132" s="76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500</v>
      </c>
      <c r="W133" s="731"/>
      <c r="X133" s="731"/>
      <c r="Y133" s="731"/>
      <c r="Z133" s="732"/>
      <c r="AA133" s="733">
        <v>11.8</v>
      </c>
      <c r="AB133" s="734"/>
      <c r="AC133" s="734"/>
      <c r="AD133" s="734"/>
      <c r="AE133" s="735"/>
      <c r="AF133" s="733">
        <v>11.5</v>
      </c>
      <c r="AG133" s="734"/>
      <c r="AH133" s="734"/>
      <c r="AI133" s="734"/>
      <c r="AJ133" s="735"/>
      <c r="AK133" s="733">
        <v>12.6</v>
      </c>
      <c r="AL133" s="734"/>
      <c r="AM133" s="734"/>
      <c r="AN133" s="734"/>
      <c r="AO133" s="735"/>
      <c r="AP133" s="736"/>
      <c r="AQ133" s="737"/>
      <c r="AR133" s="737"/>
      <c r="AS133" s="737"/>
      <c r="AT133" s="73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V92BecgALm47zlwO6QYMUhnrsbnec/ujkotLYtUc5IWM5UJNALgomLiLyTIKL4t501kBxh8P2xhbrUKE4iwr1g==" saltValue="+hBq/5SpYx7sa1eTTvcB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X8TraWGwz3cA7dlHXqoYYjxXCoM5XpzU+U62RPlxb4eilSpTBRBN5k5HgjB4rWNQRxAZgM5ybs6Us6IDzQ4AQ==" saltValue="qTxH7zyRV8AJP2ehlIFL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503</v>
      </c>
      <c r="AL6" s="257"/>
      <c r="AM6" s="257"/>
      <c r="AN6" s="257"/>
    </row>
    <row r="7" spans="1:46" ht="13.5" customHeight="1" x14ac:dyDescent="0.15">
      <c r="A7" s="256"/>
      <c r="AK7" s="259"/>
      <c r="AL7" s="260"/>
      <c r="AM7" s="260"/>
      <c r="AN7" s="261"/>
      <c r="AO7" s="1136" t="s">
        <v>504</v>
      </c>
      <c r="AP7" s="262"/>
      <c r="AQ7" s="263" t="s">
        <v>505</v>
      </c>
      <c r="AR7" s="264"/>
    </row>
    <row r="8" spans="1:46" x14ac:dyDescent="0.15">
      <c r="A8" s="256"/>
      <c r="AK8" s="265"/>
      <c r="AL8" s="266"/>
      <c r="AM8" s="266"/>
      <c r="AN8" s="267"/>
      <c r="AO8" s="1137"/>
      <c r="AP8" s="268" t="s">
        <v>506</v>
      </c>
      <c r="AQ8" s="269" t="s">
        <v>507</v>
      </c>
      <c r="AR8" s="270" t="s">
        <v>508</v>
      </c>
    </row>
    <row r="9" spans="1:46" x14ac:dyDescent="0.15">
      <c r="A9" s="256"/>
      <c r="AK9" s="1148" t="s">
        <v>509</v>
      </c>
      <c r="AL9" s="1149"/>
      <c r="AM9" s="1149"/>
      <c r="AN9" s="1150"/>
      <c r="AO9" s="271">
        <v>1237089</v>
      </c>
      <c r="AP9" s="271">
        <v>84599</v>
      </c>
      <c r="AQ9" s="272">
        <v>106927</v>
      </c>
      <c r="AR9" s="273">
        <v>-20.9</v>
      </c>
    </row>
    <row r="10" spans="1:46" ht="13.5" customHeight="1" x14ac:dyDescent="0.15">
      <c r="A10" s="256"/>
      <c r="AK10" s="1148" t="s">
        <v>510</v>
      </c>
      <c r="AL10" s="1149"/>
      <c r="AM10" s="1149"/>
      <c r="AN10" s="1150"/>
      <c r="AO10" s="274">
        <v>180102</v>
      </c>
      <c r="AP10" s="274">
        <v>12316</v>
      </c>
      <c r="AQ10" s="275">
        <v>15145</v>
      </c>
      <c r="AR10" s="276">
        <v>-18.7</v>
      </c>
    </row>
    <row r="11" spans="1:46" ht="13.5" customHeight="1" x14ac:dyDescent="0.15">
      <c r="A11" s="256"/>
      <c r="AK11" s="1148" t="s">
        <v>511</v>
      </c>
      <c r="AL11" s="1149"/>
      <c r="AM11" s="1149"/>
      <c r="AN11" s="1150"/>
      <c r="AO11" s="274" t="s">
        <v>512</v>
      </c>
      <c r="AP11" s="274" t="s">
        <v>512</v>
      </c>
      <c r="AQ11" s="275">
        <v>1510</v>
      </c>
      <c r="AR11" s="276" t="s">
        <v>512</v>
      </c>
    </row>
    <row r="12" spans="1:46" ht="13.5" customHeight="1" x14ac:dyDescent="0.15">
      <c r="A12" s="256"/>
      <c r="AK12" s="1148" t="s">
        <v>513</v>
      </c>
      <c r="AL12" s="1149"/>
      <c r="AM12" s="1149"/>
      <c r="AN12" s="1150"/>
      <c r="AO12" s="274" t="s">
        <v>512</v>
      </c>
      <c r="AP12" s="274" t="s">
        <v>512</v>
      </c>
      <c r="AQ12" s="275">
        <v>21</v>
      </c>
      <c r="AR12" s="276" t="s">
        <v>512</v>
      </c>
    </row>
    <row r="13" spans="1:46" ht="13.5" customHeight="1" x14ac:dyDescent="0.15">
      <c r="A13" s="256"/>
      <c r="AK13" s="1148" t="s">
        <v>514</v>
      </c>
      <c r="AL13" s="1149"/>
      <c r="AM13" s="1149"/>
      <c r="AN13" s="1150"/>
      <c r="AO13" s="274" t="s">
        <v>512</v>
      </c>
      <c r="AP13" s="274" t="s">
        <v>512</v>
      </c>
      <c r="AQ13" s="275">
        <v>4533</v>
      </c>
      <c r="AR13" s="276" t="s">
        <v>512</v>
      </c>
    </row>
    <row r="14" spans="1:46" ht="13.5" customHeight="1" x14ac:dyDescent="0.15">
      <c r="A14" s="256"/>
      <c r="AK14" s="1148" t="s">
        <v>515</v>
      </c>
      <c r="AL14" s="1149"/>
      <c r="AM14" s="1149"/>
      <c r="AN14" s="1150"/>
      <c r="AO14" s="274">
        <v>20710</v>
      </c>
      <c r="AP14" s="274">
        <v>1416</v>
      </c>
      <c r="AQ14" s="275">
        <v>2422</v>
      </c>
      <c r="AR14" s="276">
        <v>-41.5</v>
      </c>
    </row>
    <row r="15" spans="1:46" ht="13.5" customHeight="1" x14ac:dyDescent="0.15">
      <c r="A15" s="256"/>
      <c r="AK15" s="1151" t="s">
        <v>516</v>
      </c>
      <c r="AL15" s="1152"/>
      <c r="AM15" s="1152"/>
      <c r="AN15" s="1153"/>
      <c r="AO15" s="274">
        <v>-73254</v>
      </c>
      <c r="AP15" s="274">
        <v>-5010</v>
      </c>
      <c r="AQ15" s="275">
        <v>-7979</v>
      </c>
      <c r="AR15" s="276">
        <v>-37.200000000000003</v>
      </c>
    </row>
    <row r="16" spans="1:46" x14ac:dyDescent="0.15">
      <c r="A16" s="256"/>
      <c r="AK16" s="1151" t="s">
        <v>189</v>
      </c>
      <c r="AL16" s="1152"/>
      <c r="AM16" s="1152"/>
      <c r="AN16" s="1153"/>
      <c r="AO16" s="274">
        <v>1364647</v>
      </c>
      <c r="AP16" s="274">
        <v>93322</v>
      </c>
      <c r="AQ16" s="275">
        <v>122579</v>
      </c>
      <c r="AR16" s="276">
        <v>-23.9</v>
      </c>
    </row>
    <row r="17" spans="1:46" x14ac:dyDescent="0.15">
      <c r="A17" s="256"/>
    </row>
    <row r="18" spans="1:46" x14ac:dyDescent="0.15">
      <c r="A18" s="256"/>
      <c r="AQ18" s="277"/>
      <c r="AR18" s="277"/>
    </row>
    <row r="19" spans="1:46" x14ac:dyDescent="0.15">
      <c r="A19" s="256"/>
      <c r="AK19" s="252" t="s">
        <v>517</v>
      </c>
    </row>
    <row r="20" spans="1:46" x14ac:dyDescent="0.15">
      <c r="A20" s="256"/>
      <c r="AK20" s="278"/>
      <c r="AL20" s="279"/>
      <c r="AM20" s="279"/>
      <c r="AN20" s="280"/>
      <c r="AO20" s="281" t="s">
        <v>518</v>
      </c>
      <c r="AP20" s="282" t="s">
        <v>519</v>
      </c>
      <c r="AQ20" s="283" t="s">
        <v>520</v>
      </c>
      <c r="AR20" s="284"/>
    </row>
    <row r="21" spans="1:46" s="257" customFormat="1" x14ac:dyDescent="0.15">
      <c r="A21" s="285"/>
      <c r="AK21" s="1154" t="s">
        <v>521</v>
      </c>
      <c r="AL21" s="1155"/>
      <c r="AM21" s="1155"/>
      <c r="AN21" s="1156"/>
      <c r="AO21" s="286">
        <v>9.23</v>
      </c>
      <c r="AP21" s="287">
        <v>10.66</v>
      </c>
      <c r="AQ21" s="288">
        <v>-1.43</v>
      </c>
      <c r="AS21" s="289"/>
      <c r="AT21" s="285"/>
    </row>
    <row r="22" spans="1:46" s="257" customFormat="1" x14ac:dyDescent="0.15">
      <c r="A22" s="285"/>
      <c r="AK22" s="1154" t="s">
        <v>522</v>
      </c>
      <c r="AL22" s="1155"/>
      <c r="AM22" s="1155"/>
      <c r="AN22" s="1156"/>
      <c r="AO22" s="290">
        <v>93.9</v>
      </c>
      <c r="AP22" s="291">
        <v>96.3</v>
      </c>
      <c r="AQ22" s="292">
        <v>-2.4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47" t="s">
        <v>523</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row>
    <row r="27" spans="1:46" x14ac:dyDescent="0.15">
      <c r="A27" s="297"/>
      <c r="AS27" s="252"/>
      <c r="AT27" s="252"/>
    </row>
    <row r="28" spans="1:46" ht="17.25" x14ac:dyDescent="0.15">
      <c r="A28" s="253" t="s">
        <v>524</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525</v>
      </c>
      <c r="AL29" s="257"/>
      <c r="AM29" s="257"/>
      <c r="AN29" s="257"/>
      <c r="AS29" s="299"/>
    </row>
    <row r="30" spans="1:46" ht="13.5" customHeight="1" x14ac:dyDescent="0.15">
      <c r="A30" s="256"/>
      <c r="AK30" s="259"/>
      <c r="AL30" s="260"/>
      <c r="AM30" s="260"/>
      <c r="AN30" s="261"/>
      <c r="AO30" s="1136" t="s">
        <v>504</v>
      </c>
      <c r="AP30" s="262"/>
      <c r="AQ30" s="263" t="s">
        <v>505</v>
      </c>
      <c r="AR30" s="264"/>
    </row>
    <row r="31" spans="1:46" x14ac:dyDescent="0.15">
      <c r="A31" s="256"/>
      <c r="AK31" s="265"/>
      <c r="AL31" s="266"/>
      <c r="AM31" s="266"/>
      <c r="AN31" s="267"/>
      <c r="AO31" s="1137"/>
      <c r="AP31" s="268" t="s">
        <v>506</v>
      </c>
      <c r="AQ31" s="269" t="s">
        <v>507</v>
      </c>
      <c r="AR31" s="270" t="s">
        <v>508</v>
      </c>
    </row>
    <row r="32" spans="1:46" ht="27" customHeight="1" x14ac:dyDescent="0.15">
      <c r="A32" s="256"/>
      <c r="AK32" s="1138" t="s">
        <v>526</v>
      </c>
      <c r="AL32" s="1139"/>
      <c r="AM32" s="1139"/>
      <c r="AN32" s="1140"/>
      <c r="AO32" s="300">
        <v>666392</v>
      </c>
      <c r="AP32" s="300">
        <v>45571</v>
      </c>
      <c r="AQ32" s="301">
        <v>59977</v>
      </c>
      <c r="AR32" s="302">
        <v>-24</v>
      </c>
    </row>
    <row r="33" spans="1:46" ht="13.5" customHeight="1" x14ac:dyDescent="0.15">
      <c r="A33" s="256"/>
      <c r="AK33" s="1138" t="s">
        <v>527</v>
      </c>
      <c r="AL33" s="1139"/>
      <c r="AM33" s="1139"/>
      <c r="AN33" s="1140"/>
      <c r="AO33" s="300" t="s">
        <v>512</v>
      </c>
      <c r="AP33" s="300" t="s">
        <v>512</v>
      </c>
      <c r="AQ33" s="301" t="s">
        <v>512</v>
      </c>
      <c r="AR33" s="302" t="s">
        <v>512</v>
      </c>
    </row>
    <row r="34" spans="1:46" ht="27" customHeight="1" x14ac:dyDescent="0.15">
      <c r="A34" s="256"/>
      <c r="AK34" s="1138" t="s">
        <v>528</v>
      </c>
      <c r="AL34" s="1139"/>
      <c r="AM34" s="1139"/>
      <c r="AN34" s="1140"/>
      <c r="AO34" s="300" t="s">
        <v>512</v>
      </c>
      <c r="AP34" s="300" t="s">
        <v>512</v>
      </c>
      <c r="AQ34" s="301" t="s">
        <v>512</v>
      </c>
      <c r="AR34" s="302" t="s">
        <v>512</v>
      </c>
    </row>
    <row r="35" spans="1:46" ht="27" customHeight="1" x14ac:dyDescent="0.15">
      <c r="A35" s="256"/>
      <c r="AK35" s="1138" t="s">
        <v>529</v>
      </c>
      <c r="AL35" s="1139"/>
      <c r="AM35" s="1139"/>
      <c r="AN35" s="1140"/>
      <c r="AO35" s="300">
        <v>460259</v>
      </c>
      <c r="AP35" s="300">
        <v>31475</v>
      </c>
      <c r="AQ35" s="301">
        <v>16053</v>
      </c>
      <c r="AR35" s="302">
        <v>96.1</v>
      </c>
    </row>
    <row r="36" spans="1:46" ht="27" customHeight="1" x14ac:dyDescent="0.15">
      <c r="A36" s="256"/>
      <c r="AK36" s="1138" t="s">
        <v>530</v>
      </c>
      <c r="AL36" s="1139"/>
      <c r="AM36" s="1139"/>
      <c r="AN36" s="1140"/>
      <c r="AO36" s="300">
        <v>27662</v>
      </c>
      <c r="AP36" s="300">
        <v>1892</v>
      </c>
      <c r="AQ36" s="301">
        <v>3449</v>
      </c>
      <c r="AR36" s="302">
        <v>-45.1</v>
      </c>
    </row>
    <row r="37" spans="1:46" ht="13.5" customHeight="1" x14ac:dyDescent="0.15">
      <c r="A37" s="256"/>
      <c r="AK37" s="1138" t="s">
        <v>531</v>
      </c>
      <c r="AL37" s="1139"/>
      <c r="AM37" s="1139"/>
      <c r="AN37" s="1140"/>
      <c r="AO37" s="300" t="s">
        <v>512</v>
      </c>
      <c r="AP37" s="300" t="s">
        <v>512</v>
      </c>
      <c r="AQ37" s="301">
        <v>404</v>
      </c>
      <c r="AR37" s="302" t="s">
        <v>512</v>
      </c>
    </row>
    <row r="38" spans="1:46" ht="27" customHeight="1" x14ac:dyDescent="0.15">
      <c r="A38" s="256"/>
      <c r="AK38" s="1141" t="s">
        <v>532</v>
      </c>
      <c r="AL38" s="1142"/>
      <c r="AM38" s="1142"/>
      <c r="AN38" s="1143"/>
      <c r="AO38" s="303" t="s">
        <v>512</v>
      </c>
      <c r="AP38" s="303" t="s">
        <v>512</v>
      </c>
      <c r="AQ38" s="304">
        <v>3</v>
      </c>
      <c r="AR38" s="292" t="s">
        <v>512</v>
      </c>
      <c r="AS38" s="299"/>
    </row>
    <row r="39" spans="1:46" x14ac:dyDescent="0.15">
      <c r="A39" s="256"/>
      <c r="AK39" s="1141" t="s">
        <v>533</v>
      </c>
      <c r="AL39" s="1142"/>
      <c r="AM39" s="1142"/>
      <c r="AN39" s="1143"/>
      <c r="AO39" s="300">
        <v>-20648</v>
      </c>
      <c r="AP39" s="300">
        <v>-1412</v>
      </c>
      <c r="AQ39" s="301">
        <v>-3105</v>
      </c>
      <c r="AR39" s="302">
        <v>-54.5</v>
      </c>
      <c r="AS39" s="299"/>
    </row>
    <row r="40" spans="1:46" ht="27" customHeight="1" x14ac:dyDescent="0.15">
      <c r="A40" s="256"/>
      <c r="AK40" s="1138" t="s">
        <v>534</v>
      </c>
      <c r="AL40" s="1139"/>
      <c r="AM40" s="1139"/>
      <c r="AN40" s="1140"/>
      <c r="AO40" s="300">
        <v>-610268</v>
      </c>
      <c r="AP40" s="300">
        <v>-41733</v>
      </c>
      <c r="AQ40" s="301">
        <v>-51549</v>
      </c>
      <c r="AR40" s="302">
        <v>-19</v>
      </c>
      <c r="AS40" s="299"/>
    </row>
    <row r="41" spans="1:46" x14ac:dyDescent="0.15">
      <c r="A41" s="256"/>
      <c r="AK41" s="1144" t="s">
        <v>304</v>
      </c>
      <c r="AL41" s="1145"/>
      <c r="AM41" s="1145"/>
      <c r="AN41" s="1146"/>
      <c r="AO41" s="300">
        <v>523397</v>
      </c>
      <c r="AP41" s="300">
        <v>35793</v>
      </c>
      <c r="AQ41" s="301">
        <v>25231</v>
      </c>
      <c r="AR41" s="302">
        <v>41.9</v>
      </c>
      <c r="AS41" s="299"/>
    </row>
    <row r="42" spans="1:46" x14ac:dyDescent="0.15">
      <c r="A42" s="256"/>
      <c r="AK42" s="305" t="s">
        <v>535</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536</v>
      </c>
    </row>
    <row r="48" spans="1:46" x14ac:dyDescent="0.15">
      <c r="A48" s="256"/>
      <c r="AK48" s="310" t="s">
        <v>537</v>
      </c>
      <c r="AL48" s="310"/>
      <c r="AM48" s="310"/>
      <c r="AN48" s="310"/>
      <c r="AO48" s="310"/>
      <c r="AP48" s="310"/>
      <c r="AQ48" s="311"/>
      <c r="AR48" s="310"/>
    </row>
    <row r="49" spans="1:44" ht="13.5" customHeight="1" x14ac:dyDescent="0.15">
      <c r="A49" s="256"/>
      <c r="AK49" s="312"/>
      <c r="AL49" s="313"/>
      <c r="AM49" s="1131" t="s">
        <v>504</v>
      </c>
      <c r="AN49" s="1133" t="s">
        <v>538</v>
      </c>
      <c r="AO49" s="1134"/>
      <c r="AP49" s="1134"/>
      <c r="AQ49" s="1134"/>
      <c r="AR49" s="1135"/>
    </row>
    <row r="50" spans="1:44" x14ac:dyDescent="0.15">
      <c r="A50" s="256"/>
      <c r="AK50" s="314"/>
      <c r="AL50" s="315"/>
      <c r="AM50" s="1132"/>
      <c r="AN50" s="316" t="s">
        <v>539</v>
      </c>
      <c r="AO50" s="317" t="s">
        <v>540</v>
      </c>
      <c r="AP50" s="318" t="s">
        <v>541</v>
      </c>
      <c r="AQ50" s="319" t="s">
        <v>542</v>
      </c>
      <c r="AR50" s="320" t="s">
        <v>543</v>
      </c>
    </row>
    <row r="51" spans="1:44" x14ac:dyDescent="0.15">
      <c r="A51" s="256"/>
      <c r="AK51" s="312" t="s">
        <v>544</v>
      </c>
      <c r="AL51" s="313"/>
      <c r="AM51" s="321">
        <v>1819675</v>
      </c>
      <c r="AN51" s="322">
        <v>120389</v>
      </c>
      <c r="AO51" s="323">
        <v>68.2</v>
      </c>
      <c r="AP51" s="324">
        <v>82993</v>
      </c>
      <c r="AQ51" s="325">
        <v>5.2</v>
      </c>
      <c r="AR51" s="326">
        <v>63</v>
      </c>
    </row>
    <row r="52" spans="1:44" x14ac:dyDescent="0.15">
      <c r="A52" s="256"/>
      <c r="AK52" s="327"/>
      <c r="AL52" s="328" t="s">
        <v>545</v>
      </c>
      <c r="AM52" s="329">
        <v>235404</v>
      </c>
      <c r="AN52" s="330">
        <v>15574</v>
      </c>
      <c r="AO52" s="331">
        <v>88.5</v>
      </c>
      <c r="AP52" s="332">
        <v>46787</v>
      </c>
      <c r="AQ52" s="333">
        <v>-4.9000000000000004</v>
      </c>
      <c r="AR52" s="334">
        <v>93.4</v>
      </c>
    </row>
    <row r="53" spans="1:44" x14ac:dyDescent="0.15">
      <c r="A53" s="256"/>
      <c r="AK53" s="312" t="s">
        <v>546</v>
      </c>
      <c r="AL53" s="313"/>
      <c r="AM53" s="321">
        <v>994839</v>
      </c>
      <c r="AN53" s="322">
        <v>65988</v>
      </c>
      <c r="AO53" s="323">
        <v>-45.2</v>
      </c>
      <c r="AP53" s="324">
        <v>108252</v>
      </c>
      <c r="AQ53" s="325">
        <v>30.4</v>
      </c>
      <c r="AR53" s="326">
        <v>-75.599999999999994</v>
      </c>
    </row>
    <row r="54" spans="1:44" x14ac:dyDescent="0.15">
      <c r="A54" s="256"/>
      <c r="AK54" s="327"/>
      <c r="AL54" s="328" t="s">
        <v>545</v>
      </c>
      <c r="AM54" s="329">
        <v>200143</v>
      </c>
      <c r="AN54" s="330">
        <v>13276</v>
      </c>
      <c r="AO54" s="331">
        <v>-14.8</v>
      </c>
      <c r="AP54" s="332">
        <v>50321</v>
      </c>
      <c r="AQ54" s="333">
        <v>7.6</v>
      </c>
      <c r="AR54" s="334">
        <v>-22.4</v>
      </c>
    </row>
    <row r="55" spans="1:44" x14ac:dyDescent="0.15">
      <c r="A55" s="256"/>
      <c r="AK55" s="312" t="s">
        <v>547</v>
      </c>
      <c r="AL55" s="313"/>
      <c r="AM55" s="321">
        <v>554606</v>
      </c>
      <c r="AN55" s="322">
        <v>37045</v>
      </c>
      <c r="AO55" s="323">
        <v>-43.9</v>
      </c>
      <c r="AP55" s="324">
        <v>93492</v>
      </c>
      <c r="AQ55" s="325">
        <v>-13.6</v>
      </c>
      <c r="AR55" s="326">
        <v>-30.3</v>
      </c>
    </row>
    <row r="56" spans="1:44" x14ac:dyDescent="0.15">
      <c r="A56" s="256"/>
      <c r="AK56" s="327"/>
      <c r="AL56" s="328" t="s">
        <v>545</v>
      </c>
      <c r="AM56" s="329">
        <v>94873</v>
      </c>
      <c r="AN56" s="330">
        <v>6337</v>
      </c>
      <c r="AO56" s="331">
        <v>-52.3</v>
      </c>
      <c r="AP56" s="332">
        <v>53316</v>
      </c>
      <c r="AQ56" s="333">
        <v>6</v>
      </c>
      <c r="AR56" s="334">
        <v>-58.3</v>
      </c>
    </row>
    <row r="57" spans="1:44" x14ac:dyDescent="0.15">
      <c r="A57" s="256"/>
      <c r="AK57" s="312" t="s">
        <v>548</v>
      </c>
      <c r="AL57" s="313"/>
      <c r="AM57" s="321">
        <v>493365</v>
      </c>
      <c r="AN57" s="322">
        <v>33394</v>
      </c>
      <c r="AO57" s="323">
        <v>-9.9</v>
      </c>
      <c r="AP57" s="324">
        <v>94796</v>
      </c>
      <c r="AQ57" s="325">
        <v>1.4</v>
      </c>
      <c r="AR57" s="326">
        <v>-11.3</v>
      </c>
    </row>
    <row r="58" spans="1:44" x14ac:dyDescent="0.15">
      <c r="A58" s="256"/>
      <c r="AK58" s="327"/>
      <c r="AL58" s="328" t="s">
        <v>545</v>
      </c>
      <c r="AM58" s="329">
        <v>276395</v>
      </c>
      <c r="AN58" s="330">
        <v>18708</v>
      </c>
      <c r="AO58" s="331">
        <v>195.2</v>
      </c>
      <c r="AP58" s="332">
        <v>55781</v>
      </c>
      <c r="AQ58" s="333">
        <v>4.5999999999999996</v>
      </c>
      <c r="AR58" s="334">
        <v>190.6</v>
      </c>
    </row>
    <row r="59" spans="1:44" x14ac:dyDescent="0.15">
      <c r="A59" s="256"/>
      <c r="AK59" s="312" t="s">
        <v>549</v>
      </c>
      <c r="AL59" s="313"/>
      <c r="AM59" s="321">
        <v>849575</v>
      </c>
      <c r="AN59" s="322">
        <v>58099</v>
      </c>
      <c r="AO59" s="323">
        <v>74</v>
      </c>
      <c r="AP59" s="324">
        <v>97758</v>
      </c>
      <c r="AQ59" s="325">
        <v>3.1</v>
      </c>
      <c r="AR59" s="326">
        <v>70.900000000000006</v>
      </c>
    </row>
    <row r="60" spans="1:44" x14ac:dyDescent="0.15">
      <c r="A60" s="256"/>
      <c r="AK60" s="327"/>
      <c r="AL60" s="328" t="s">
        <v>545</v>
      </c>
      <c r="AM60" s="329">
        <v>329059</v>
      </c>
      <c r="AN60" s="330">
        <v>22503</v>
      </c>
      <c r="AO60" s="331">
        <v>20.3</v>
      </c>
      <c r="AP60" s="332">
        <v>45946</v>
      </c>
      <c r="AQ60" s="333">
        <v>-17.600000000000001</v>
      </c>
      <c r="AR60" s="334">
        <v>37.9</v>
      </c>
    </row>
    <row r="61" spans="1:44" x14ac:dyDescent="0.15">
      <c r="A61" s="256"/>
      <c r="AK61" s="312" t="s">
        <v>550</v>
      </c>
      <c r="AL61" s="335"/>
      <c r="AM61" s="321">
        <v>942412</v>
      </c>
      <c r="AN61" s="322">
        <v>62983</v>
      </c>
      <c r="AO61" s="323">
        <v>8.6</v>
      </c>
      <c r="AP61" s="324">
        <v>95458</v>
      </c>
      <c r="AQ61" s="336">
        <v>5.3</v>
      </c>
      <c r="AR61" s="326">
        <v>3.3</v>
      </c>
    </row>
    <row r="62" spans="1:44" x14ac:dyDescent="0.15">
      <c r="A62" s="256"/>
      <c r="AK62" s="327"/>
      <c r="AL62" s="328" t="s">
        <v>545</v>
      </c>
      <c r="AM62" s="329">
        <v>227175</v>
      </c>
      <c r="AN62" s="330">
        <v>15280</v>
      </c>
      <c r="AO62" s="331">
        <v>47.4</v>
      </c>
      <c r="AP62" s="332">
        <v>50430</v>
      </c>
      <c r="AQ62" s="333">
        <v>-0.9</v>
      </c>
      <c r="AR62" s="334">
        <v>48.3</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tF/o3MQgOiSdiBnvuLpKgcLJDQd1hZHLuFH/9+8LilIR5zfru7oSdpAj5jVOWTmg/ZyZc2A0X4ud30Q6Pg3qbA==" saltValue="6ZogCm3Jr5DlkFukWAHe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552</v>
      </c>
    </row>
    <row r="121" spans="125:125" ht="13.5" hidden="1" customHeight="1" x14ac:dyDescent="0.15">
      <c r="DU121" s="250"/>
    </row>
  </sheetData>
  <sheetProtection algorithmName="SHA-512" hashValue="GmROIQl5a7J47t3/Z7GWOVkAalSRuY5nILh/5Z06jz6ZffCEb6jEhGfNR1J0kEfed7KvDG8/4flDb4DRc1xPVA==" saltValue="bZJZE32I9TF8sdi9s3Ol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553</v>
      </c>
    </row>
  </sheetData>
  <sheetProtection algorithmName="SHA-512" hashValue="ddf8iQTc861q+U7bqwGGwZpG0b6gVXjo/9qRGAsQhMnwlmRIw9UfzRi8w7sz977J9UKcxFauFjsbimvmcE2ULw==" saltValue="U9lChyDGDqxVhF08dDEK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57" t="s">
        <v>3</v>
      </c>
      <c r="D47" s="1157"/>
      <c r="E47" s="1158"/>
      <c r="F47" s="11">
        <v>3.19</v>
      </c>
      <c r="G47" s="12">
        <v>6.66</v>
      </c>
      <c r="H47" s="12">
        <v>9.44</v>
      </c>
      <c r="I47" s="12">
        <v>16.2</v>
      </c>
      <c r="J47" s="13">
        <v>16.579999999999998</v>
      </c>
    </row>
    <row r="48" spans="2:10" ht="57.75" customHeight="1" x14ac:dyDescent="0.15">
      <c r="B48" s="14"/>
      <c r="C48" s="1159" t="s">
        <v>4</v>
      </c>
      <c r="D48" s="1159"/>
      <c r="E48" s="1160"/>
      <c r="F48" s="15">
        <v>9.51</v>
      </c>
      <c r="G48" s="16">
        <v>8.73</v>
      </c>
      <c r="H48" s="16">
        <v>10.44</v>
      </c>
      <c r="I48" s="16">
        <v>9.24</v>
      </c>
      <c r="J48" s="17">
        <v>10.29</v>
      </c>
    </row>
    <row r="49" spans="2:10" ht="57.75" customHeight="1" thickBot="1" x14ac:dyDescent="0.2">
      <c r="B49" s="18"/>
      <c r="C49" s="1161" t="s">
        <v>5</v>
      </c>
      <c r="D49" s="1161"/>
      <c r="E49" s="1162"/>
      <c r="F49" s="19" t="s">
        <v>559</v>
      </c>
      <c r="G49" s="20" t="s">
        <v>560</v>
      </c>
      <c r="H49" s="20">
        <v>0.12</v>
      </c>
      <c r="I49" s="20">
        <v>1.43</v>
      </c>
      <c r="J49" s="21" t="s">
        <v>561</v>
      </c>
    </row>
    <row r="50" spans="2:10" x14ac:dyDescent="0.15"/>
  </sheetData>
  <sheetProtection algorithmName="SHA-512" hashValue="+Ns2o4xe0TYNnAcpXSK+ts0ExXYHZfOg9uZ9W3e8wB5F7zjoJE1CmEH6kQMqf8iKhJ6Aafi3ePZWfYq0WiduxQ==" saltValue="WnPsZnoleYgpOlX2s6E1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67" t="s">
        <v>562</v>
      </c>
      <c r="D34" s="1167"/>
      <c r="E34" s="1168"/>
      <c r="F34" s="32" t="s">
        <v>512</v>
      </c>
      <c r="G34" s="33">
        <v>0.09</v>
      </c>
      <c r="H34" s="33">
        <v>0.01</v>
      </c>
      <c r="I34" s="33" t="s">
        <v>563</v>
      </c>
      <c r="J34" s="34" t="s">
        <v>564</v>
      </c>
      <c r="K34" s="22"/>
      <c r="L34" s="22"/>
      <c r="M34" s="22"/>
      <c r="N34" s="22"/>
      <c r="O34" s="22"/>
      <c r="P34" s="22"/>
    </row>
    <row r="35" spans="1:16" ht="39" customHeight="1" x14ac:dyDescent="0.15">
      <c r="A35" s="22"/>
      <c r="B35" s="35"/>
      <c r="C35" s="1163" t="s">
        <v>565</v>
      </c>
      <c r="D35" s="1163"/>
      <c r="E35" s="1164"/>
      <c r="F35" s="36">
        <v>17.63</v>
      </c>
      <c r="G35" s="37">
        <v>18.93</v>
      </c>
      <c r="H35" s="37">
        <v>21.74</v>
      </c>
      <c r="I35" s="37">
        <v>22.14</v>
      </c>
      <c r="J35" s="38">
        <v>21.65</v>
      </c>
      <c r="K35" s="22"/>
      <c r="L35" s="22"/>
      <c r="M35" s="22"/>
      <c r="N35" s="22"/>
      <c r="O35" s="22"/>
      <c r="P35" s="22"/>
    </row>
    <row r="36" spans="1:16" ht="39" customHeight="1" x14ac:dyDescent="0.15">
      <c r="A36" s="22"/>
      <c r="B36" s="35"/>
      <c r="C36" s="1163" t="s">
        <v>566</v>
      </c>
      <c r="D36" s="1163"/>
      <c r="E36" s="1164"/>
      <c r="F36" s="36">
        <v>10.56</v>
      </c>
      <c r="G36" s="37">
        <v>8.7200000000000006</v>
      </c>
      <c r="H36" s="37">
        <v>10.41</v>
      </c>
      <c r="I36" s="37">
        <v>9.41</v>
      </c>
      <c r="J36" s="38">
        <v>10.47</v>
      </c>
      <c r="K36" s="22"/>
      <c r="L36" s="22"/>
      <c r="M36" s="22"/>
      <c r="N36" s="22"/>
      <c r="O36" s="22"/>
      <c r="P36" s="22"/>
    </row>
    <row r="37" spans="1:16" ht="39" customHeight="1" x14ac:dyDescent="0.15">
      <c r="A37" s="22"/>
      <c r="B37" s="35"/>
      <c r="C37" s="1163" t="s">
        <v>567</v>
      </c>
      <c r="D37" s="1163"/>
      <c r="E37" s="1164"/>
      <c r="F37" s="36">
        <v>1.08</v>
      </c>
      <c r="G37" s="37">
        <v>0.61</v>
      </c>
      <c r="H37" s="37">
        <v>1.39</v>
      </c>
      <c r="I37" s="37">
        <v>2.4900000000000002</v>
      </c>
      <c r="J37" s="38">
        <v>1.03</v>
      </c>
      <c r="K37" s="22"/>
      <c r="L37" s="22"/>
      <c r="M37" s="22"/>
      <c r="N37" s="22"/>
      <c r="O37" s="22"/>
      <c r="P37" s="22"/>
    </row>
    <row r="38" spans="1:16" ht="39" customHeight="1" x14ac:dyDescent="0.15">
      <c r="A38" s="22"/>
      <c r="B38" s="35"/>
      <c r="C38" s="1163" t="s">
        <v>568</v>
      </c>
      <c r="D38" s="1163"/>
      <c r="E38" s="1164"/>
      <c r="F38" s="36">
        <v>0.09</v>
      </c>
      <c r="G38" s="37">
        <v>0.11</v>
      </c>
      <c r="H38" s="37">
        <v>0.1</v>
      </c>
      <c r="I38" s="37">
        <v>0.09</v>
      </c>
      <c r="J38" s="38">
        <v>0.08</v>
      </c>
      <c r="K38" s="22"/>
      <c r="L38" s="22"/>
      <c r="M38" s="22"/>
      <c r="N38" s="22"/>
      <c r="O38" s="22"/>
      <c r="P38" s="22"/>
    </row>
    <row r="39" spans="1:16" ht="39" customHeight="1" x14ac:dyDescent="0.15">
      <c r="A39" s="22"/>
      <c r="B39" s="35"/>
      <c r="C39" s="1163" t="s">
        <v>569</v>
      </c>
      <c r="D39" s="1163"/>
      <c r="E39" s="1164"/>
      <c r="F39" s="36">
        <v>0.77</v>
      </c>
      <c r="G39" s="37">
        <v>0.08</v>
      </c>
      <c r="H39" s="37">
        <v>0.3</v>
      </c>
      <c r="I39" s="37">
        <v>0.6</v>
      </c>
      <c r="J39" s="38">
        <v>7.0000000000000007E-2</v>
      </c>
      <c r="K39" s="22"/>
      <c r="L39" s="22"/>
      <c r="M39" s="22"/>
      <c r="N39" s="22"/>
      <c r="O39" s="22"/>
      <c r="P39" s="22"/>
    </row>
    <row r="40" spans="1:16" ht="39" customHeight="1" x14ac:dyDescent="0.15">
      <c r="A40" s="22"/>
      <c r="B40" s="35"/>
      <c r="C40" s="1163"/>
      <c r="D40" s="1163"/>
      <c r="E40" s="1164"/>
      <c r="F40" s="36"/>
      <c r="G40" s="37"/>
      <c r="H40" s="37"/>
      <c r="I40" s="37"/>
      <c r="J40" s="38"/>
      <c r="K40" s="22"/>
      <c r="L40" s="22"/>
      <c r="M40" s="22"/>
      <c r="N40" s="22"/>
      <c r="O40" s="22"/>
      <c r="P40" s="22"/>
    </row>
    <row r="41" spans="1:16" ht="39" customHeight="1" x14ac:dyDescent="0.15">
      <c r="A41" s="22"/>
      <c r="B41" s="35"/>
      <c r="C41" s="1163"/>
      <c r="D41" s="1163"/>
      <c r="E41" s="1164"/>
      <c r="F41" s="36"/>
      <c r="G41" s="37"/>
      <c r="H41" s="37"/>
      <c r="I41" s="37"/>
      <c r="J41" s="38"/>
      <c r="K41" s="22"/>
      <c r="L41" s="22"/>
      <c r="M41" s="22"/>
      <c r="N41" s="22"/>
      <c r="O41" s="22"/>
      <c r="P41" s="22"/>
    </row>
    <row r="42" spans="1:16" ht="39" customHeight="1" x14ac:dyDescent="0.15">
      <c r="A42" s="22"/>
      <c r="B42" s="39"/>
      <c r="C42" s="1163" t="s">
        <v>570</v>
      </c>
      <c r="D42" s="1163"/>
      <c r="E42" s="1164"/>
      <c r="F42" s="36" t="s">
        <v>512</v>
      </c>
      <c r="G42" s="37" t="s">
        <v>512</v>
      </c>
      <c r="H42" s="37" t="s">
        <v>512</v>
      </c>
      <c r="I42" s="37" t="s">
        <v>512</v>
      </c>
      <c r="J42" s="38" t="s">
        <v>512</v>
      </c>
      <c r="K42" s="22"/>
      <c r="L42" s="22"/>
      <c r="M42" s="22"/>
      <c r="N42" s="22"/>
      <c r="O42" s="22"/>
      <c r="P42" s="22"/>
    </row>
    <row r="43" spans="1:16" ht="39" customHeight="1" thickBot="1" x14ac:dyDescent="0.2">
      <c r="A43" s="22"/>
      <c r="B43" s="40"/>
      <c r="C43" s="1165" t="s">
        <v>571</v>
      </c>
      <c r="D43" s="1165"/>
      <c r="E43" s="1166"/>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9g+lwqkGuX3+9w3Hrkf/AFJxreeSAu+OAVj6WheeLHm/TmmXXoYuMZlS4WvhHvSo1PMBWmKGq63orJyYTmOfA==" saltValue="+gxRr0UyNe8FBcfddq8g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606</v>
      </c>
      <c r="L45" s="58">
        <v>542</v>
      </c>
      <c r="M45" s="58">
        <v>569</v>
      </c>
      <c r="N45" s="58">
        <v>592</v>
      </c>
      <c r="O45" s="59">
        <v>666</v>
      </c>
      <c r="P45" s="46"/>
      <c r="Q45" s="46"/>
      <c r="R45" s="46"/>
      <c r="S45" s="46"/>
      <c r="T45" s="46"/>
      <c r="U45" s="46"/>
    </row>
    <row r="46" spans="1:21" ht="30.75" customHeight="1" x14ac:dyDescent="0.15">
      <c r="A46" s="46"/>
      <c r="B46" s="1189"/>
      <c r="C46" s="1190"/>
      <c r="D46" s="60"/>
      <c r="E46" s="1171" t="s">
        <v>13</v>
      </c>
      <c r="F46" s="1171"/>
      <c r="G46" s="1171"/>
      <c r="H46" s="1171"/>
      <c r="I46" s="1171"/>
      <c r="J46" s="1172"/>
      <c r="K46" s="61" t="s">
        <v>512</v>
      </c>
      <c r="L46" s="62" t="s">
        <v>512</v>
      </c>
      <c r="M46" s="62" t="s">
        <v>512</v>
      </c>
      <c r="N46" s="62" t="s">
        <v>512</v>
      </c>
      <c r="O46" s="63" t="s">
        <v>512</v>
      </c>
      <c r="P46" s="46"/>
      <c r="Q46" s="46"/>
      <c r="R46" s="46"/>
      <c r="S46" s="46"/>
      <c r="T46" s="46"/>
      <c r="U46" s="46"/>
    </row>
    <row r="47" spans="1:21" ht="30.75" customHeight="1" x14ac:dyDescent="0.15">
      <c r="A47" s="46"/>
      <c r="B47" s="1189"/>
      <c r="C47" s="1190"/>
      <c r="D47" s="60"/>
      <c r="E47" s="1171" t="s">
        <v>14</v>
      </c>
      <c r="F47" s="1171"/>
      <c r="G47" s="1171"/>
      <c r="H47" s="1171"/>
      <c r="I47" s="1171"/>
      <c r="J47" s="1172"/>
      <c r="K47" s="61" t="s">
        <v>512</v>
      </c>
      <c r="L47" s="62" t="s">
        <v>512</v>
      </c>
      <c r="M47" s="62" t="s">
        <v>512</v>
      </c>
      <c r="N47" s="62" t="s">
        <v>512</v>
      </c>
      <c r="O47" s="63" t="s">
        <v>512</v>
      </c>
      <c r="P47" s="46"/>
      <c r="Q47" s="46"/>
      <c r="R47" s="46"/>
      <c r="S47" s="46"/>
      <c r="T47" s="46"/>
      <c r="U47" s="46"/>
    </row>
    <row r="48" spans="1:21" ht="30.75" customHeight="1" x14ac:dyDescent="0.15">
      <c r="A48" s="46"/>
      <c r="B48" s="1189"/>
      <c r="C48" s="1190"/>
      <c r="D48" s="60"/>
      <c r="E48" s="1171" t="s">
        <v>15</v>
      </c>
      <c r="F48" s="1171"/>
      <c r="G48" s="1171"/>
      <c r="H48" s="1171"/>
      <c r="I48" s="1171"/>
      <c r="J48" s="1172"/>
      <c r="K48" s="61">
        <v>368</v>
      </c>
      <c r="L48" s="62">
        <v>378</v>
      </c>
      <c r="M48" s="62">
        <v>413</v>
      </c>
      <c r="N48" s="62">
        <v>441</v>
      </c>
      <c r="O48" s="63">
        <v>460</v>
      </c>
      <c r="P48" s="46"/>
      <c r="Q48" s="46"/>
      <c r="R48" s="46"/>
      <c r="S48" s="46"/>
      <c r="T48" s="46"/>
      <c r="U48" s="46"/>
    </row>
    <row r="49" spans="1:21" ht="30.75" customHeight="1" x14ac:dyDescent="0.15">
      <c r="A49" s="46"/>
      <c r="B49" s="1189"/>
      <c r="C49" s="1190"/>
      <c r="D49" s="60"/>
      <c r="E49" s="1171" t="s">
        <v>16</v>
      </c>
      <c r="F49" s="1171"/>
      <c r="G49" s="1171"/>
      <c r="H49" s="1171"/>
      <c r="I49" s="1171"/>
      <c r="J49" s="1172"/>
      <c r="K49" s="61">
        <v>46</v>
      </c>
      <c r="L49" s="62">
        <v>27</v>
      </c>
      <c r="M49" s="62">
        <v>24</v>
      </c>
      <c r="N49" s="62">
        <v>24</v>
      </c>
      <c r="O49" s="63">
        <v>28</v>
      </c>
      <c r="P49" s="46"/>
      <c r="Q49" s="46"/>
      <c r="R49" s="46"/>
      <c r="S49" s="46"/>
      <c r="T49" s="46"/>
      <c r="U49" s="46"/>
    </row>
    <row r="50" spans="1:21" ht="30.75" customHeight="1" x14ac:dyDescent="0.15">
      <c r="A50" s="46"/>
      <c r="B50" s="1189"/>
      <c r="C50" s="1190"/>
      <c r="D50" s="60"/>
      <c r="E50" s="1171" t="s">
        <v>17</v>
      </c>
      <c r="F50" s="1171"/>
      <c r="G50" s="1171"/>
      <c r="H50" s="1171"/>
      <c r="I50" s="1171"/>
      <c r="J50" s="1172"/>
      <c r="K50" s="61" t="s">
        <v>512</v>
      </c>
      <c r="L50" s="62" t="s">
        <v>512</v>
      </c>
      <c r="M50" s="62" t="s">
        <v>512</v>
      </c>
      <c r="N50" s="62" t="s">
        <v>512</v>
      </c>
      <c r="O50" s="63" t="s">
        <v>512</v>
      </c>
      <c r="P50" s="46"/>
      <c r="Q50" s="46"/>
      <c r="R50" s="46"/>
      <c r="S50" s="46"/>
      <c r="T50" s="46"/>
      <c r="U50" s="46"/>
    </row>
    <row r="51" spans="1:21" ht="30.75" customHeight="1" x14ac:dyDescent="0.15">
      <c r="A51" s="46"/>
      <c r="B51" s="1191"/>
      <c r="C51" s="1192"/>
      <c r="D51" s="64"/>
      <c r="E51" s="1171" t="s">
        <v>18</v>
      </c>
      <c r="F51" s="1171"/>
      <c r="G51" s="1171"/>
      <c r="H51" s="1171"/>
      <c r="I51" s="1171"/>
      <c r="J51" s="1172"/>
      <c r="K51" s="61">
        <v>0</v>
      </c>
      <c r="L51" s="62">
        <v>0</v>
      </c>
      <c r="M51" s="62">
        <v>0</v>
      </c>
      <c r="N51" s="62" t="s">
        <v>512</v>
      </c>
      <c r="O51" s="63" t="s">
        <v>512</v>
      </c>
      <c r="P51" s="46"/>
      <c r="Q51" s="46"/>
      <c r="R51" s="46"/>
      <c r="S51" s="46"/>
      <c r="T51" s="46"/>
      <c r="U51" s="46"/>
    </row>
    <row r="52" spans="1:21" ht="30.75" customHeight="1" x14ac:dyDescent="0.15">
      <c r="A52" s="46"/>
      <c r="B52" s="1169" t="s">
        <v>19</v>
      </c>
      <c r="C52" s="1170"/>
      <c r="D52" s="64"/>
      <c r="E52" s="1171" t="s">
        <v>20</v>
      </c>
      <c r="F52" s="1171"/>
      <c r="G52" s="1171"/>
      <c r="H52" s="1171"/>
      <c r="I52" s="1171"/>
      <c r="J52" s="1172"/>
      <c r="K52" s="61">
        <v>588</v>
      </c>
      <c r="L52" s="62">
        <v>587</v>
      </c>
      <c r="M52" s="62">
        <v>600</v>
      </c>
      <c r="N52" s="62">
        <v>622</v>
      </c>
      <c r="O52" s="63">
        <v>631</v>
      </c>
      <c r="P52" s="46"/>
      <c r="Q52" s="46"/>
      <c r="R52" s="46"/>
      <c r="S52" s="46"/>
      <c r="T52" s="46"/>
      <c r="U52" s="46"/>
    </row>
    <row r="53" spans="1:21" ht="30.75" customHeight="1" thickBot="1" x14ac:dyDescent="0.2">
      <c r="A53" s="46"/>
      <c r="B53" s="1173" t="s">
        <v>21</v>
      </c>
      <c r="C53" s="1174"/>
      <c r="D53" s="65"/>
      <c r="E53" s="1175" t="s">
        <v>22</v>
      </c>
      <c r="F53" s="1175"/>
      <c r="G53" s="1175"/>
      <c r="H53" s="1175"/>
      <c r="I53" s="1175"/>
      <c r="J53" s="1176"/>
      <c r="K53" s="66">
        <v>432</v>
      </c>
      <c r="L53" s="67">
        <v>360</v>
      </c>
      <c r="M53" s="67">
        <v>406</v>
      </c>
      <c r="N53" s="67">
        <v>435</v>
      </c>
      <c r="O53" s="68">
        <v>523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2">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15">
      <c r="B57" s="1177" t="s">
        <v>25</v>
      </c>
      <c r="C57" s="1178"/>
      <c r="D57" s="1181" t="s">
        <v>26</v>
      </c>
      <c r="E57" s="1182"/>
      <c r="F57" s="1182"/>
      <c r="G57" s="1182"/>
      <c r="H57" s="1182"/>
      <c r="I57" s="1182"/>
      <c r="J57" s="1183"/>
      <c r="K57" s="81" t="s">
        <v>604</v>
      </c>
      <c r="L57" s="82" t="s">
        <v>604</v>
      </c>
      <c r="M57" s="82" t="s">
        <v>604</v>
      </c>
      <c r="N57" s="82" t="s">
        <v>604</v>
      </c>
      <c r="O57" s="83" t="s">
        <v>604</v>
      </c>
    </row>
    <row r="58" spans="1:21" ht="31.5" customHeight="1" thickBot="1" x14ac:dyDescent="0.2">
      <c r="B58" s="1179"/>
      <c r="C58" s="1180"/>
      <c r="D58" s="1184" t="s">
        <v>27</v>
      </c>
      <c r="E58" s="1185"/>
      <c r="F58" s="1185"/>
      <c r="G58" s="1185"/>
      <c r="H58" s="1185"/>
      <c r="I58" s="1185"/>
      <c r="J58" s="1186"/>
      <c r="K58" s="84" t="s">
        <v>604</v>
      </c>
      <c r="L58" s="85" t="s">
        <v>604</v>
      </c>
      <c r="M58" s="85" t="s">
        <v>604</v>
      </c>
      <c r="N58" s="85" t="s">
        <v>604</v>
      </c>
      <c r="O58" s="86" t="s">
        <v>604</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VtvySe+9vwd4h4yfQ3NNCFrIYHMB248J3tccnjQQ7IT1dnBBdeCsdPWmE/6tN4RCci9LLX0I9e/lep6XbiuXg==" saltValue="u4itwCspbUGxlj6dauqi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554</v>
      </c>
      <c r="J40" s="98" t="s">
        <v>555</v>
      </c>
      <c r="K40" s="98" t="s">
        <v>556</v>
      </c>
      <c r="L40" s="98" t="s">
        <v>557</v>
      </c>
      <c r="M40" s="99" t="s">
        <v>558</v>
      </c>
    </row>
    <row r="41" spans="2:13" ht="27.75" customHeight="1" x14ac:dyDescent="0.15">
      <c r="B41" s="1207" t="s">
        <v>30</v>
      </c>
      <c r="C41" s="1208"/>
      <c r="D41" s="100"/>
      <c r="E41" s="1209" t="s">
        <v>31</v>
      </c>
      <c r="F41" s="1209"/>
      <c r="G41" s="1209"/>
      <c r="H41" s="1210"/>
      <c r="I41" s="339">
        <v>6254</v>
      </c>
      <c r="J41" s="340">
        <v>6374</v>
      </c>
      <c r="K41" s="340">
        <v>6290</v>
      </c>
      <c r="L41" s="340">
        <v>6183</v>
      </c>
      <c r="M41" s="341">
        <v>6106</v>
      </c>
    </row>
    <row r="42" spans="2:13" ht="27.75" customHeight="1" x14ac:dyDescent="0.15">
      <c r="B42" s="1197"/>
      <c r="C42" s="1198"/>
      <c r="D42" s="101"/>
      <c r="E42" s="1201" t="s">
        <v>32</v>
      </c>
      <c r="F42" s="1201"/>
      <c r="G42" s="1201"/>
      <c r="H42" s="1202"/>
      <c r="I42" s="342">
        <v>422</v>
      </c>
      <c r="J42" s="343">
        <v>412</v>
      </c>
      <c r="K42" s="343">
        <v>371</v>
      </c>
      <c r="L42" s="343">
        <v>326</v>
      </c>
      <c r="M42" s="344">
        <v>328</v>
      </c>
    </row>
    <row r="43" spans="2:13" ht="27.75" customHeight="1" x14ac:dyDescent="0.15">
      <c r="B43" s="1197"/>
      <c r="C43" s="1198"/>
      <c r="D43" s="101"/>
      <c r="E43" s="1201" t="s">
        <v>33</v>
      </c>
      <c r="F43" s="1201"/>
      <c r="G43" s="1201"/>
      <c r="H43" s="1202"/>
      <c r="I43" s="342">
        <v>3637</v>
      </c>
      <c r="J43" s="343">
        <v>3629</v>
      </c>
      <c r="K43" s="343">
        <v>3578</v>
      </c>
      <c r="L43" s="343">
        <v>3461</v>
      </c>
      <c r="M43" s="344">
        <v>3326</v>
      </c>
    </row>
    <row r="44" spans="2:13" ht="27.75" customHeight="1" x14ac:dyDescent="0.15">
      <c r="B44" s="1197"/>
      <c r="C44" s="1198"/>
      <c r="D44" s="101"/>
      <c r="E44" s="1201" t="s">
        <v>34</v>
      </c>
      <c r="F44" s="1201"/>
      <c r="G44" s="1201"/>
      <c r="H44" s="1202"/>
      <c r="I44" s="342">
        <v>267</v>
      </c>
      <c r="J44" s="343">
        <v>262</v>
      </c>
      <c r="K44" s="343">
        <v>267</v>
      </c>
      <c r="L44" s="343">
        <v>299</v>
      </c>
      <c r="M44" s="344">
        <v>290</v>
      </c>
    </row>
    <row r="45" spans="2:13" ht="27.75" customHeight="1" x14ac:dyDescent="0.15">
      <c r="B45" s="1197"/>
      <c r="C45" s="1198"/>
      <c r="D45" s="101"/>
      <c r="E45" s="1201" t="s">
        <v>35</v>
      </c>
      <c r="F45" s="1201"/>
      <c r="G45" s="1201"/>
      <c r="H45" s="1202"/>
      <c r="I45" s="342">
        <v>320</v>
      </c>
      <c r="J45" s="343">
        <v>298</v>
      </c>
      <c r="K45" s="343">
        <v>314</v>
      </c>
      <c r="L45" s="343">
        <v>350</v>
      </c>
      <c r="M45" s="344">
        <v>396</v>
      </c>
    </row>
    <row r="46" spans="2:13" ht="27.75" customHeight="1" x14ac:dyDescent="0.15">
      <c r="B46" s="1197"/>
      <c r="C46" s="1198"/>
      <c r="D46" s="102"/>
      <c r="E46" s="1201" t="s">
        <v>36</v>
      </c>
      <c r="F46" s="1201"/>
      <c r="G46" s="1201"/>
      <c r="H46" s="1202"/>
      <c r="I46" s="342">
        <v>462</v>
      </c>
      <c r="J46" s="343">
        <v>401</v>
      </c>
      <c r="K46" s="343">
        <v>418</v>
      </c>
      <c r="L46" s="343">
        <v>465</v>
      </c>
      <c r="M46" s="344">
        <v>445</v>
      </c>
    </row>
    <row r="47" spans="2:13" ht="27.75" customHeight="1" x14ac:dyDescent="0.15">
      <c r="B47" s="1197"/>
      <c r="C47" s="1198"/>
      <c r="D47" s="103"/>
      <c r="E47" s="1211" t="s">
        <v>37</v>
      </c>
      <c r="F47" s="1212"/>
      <c r="G47" s="1212"/>
      <c r="H47" s="1213"/>
      <c r="I47" s="342" t="s">
        <v>512</v>
      </c>
      <c r="J47" s="343" t="s">
        <v>512</v>
      </c>
      <c r="K47" s="343" t="s">
        <v>512</v>
      </c>
      <c r="L47" s="343" t="s">
        <v>512</v>
      </c>
      <c r="M47" s="344" t="s">
        <v>512</v>
      </c>
    </row>
    <row r="48" spans="2:13" ht="27.75" customHeight="1" x14ac:dyDescent="0.15">
      <c r="B48" s="1197"/>
      <c r="C48" s="1198"/>
      <c r="D48" s="101"/>
      <c r="E48" s="1201" t="s">
        <v>38</v>
      </c>
      <c r="F48" s="1201"/>
      <c r="G48" s="1201"/>
      <c r="H48" s="1202"/>
      <c r="I48" s="342" t="s">
        <v>512</v>
      </c>
      <c r="J48" s="343" t="s">
        <v>512</v>
      </c>
      <c r="K48" s="343" t="s">
        <v>512</v>
      </c>
      <c r="L48" s="343" t="s">
        <v>512</v>
      </c>
      <c r="M48" s="344" t="s">
        <v>512</v>
      </c>
    </row>
    <row r="49" spans="2:13" ht="27.75" customHeight="1" x14ac:dyDescent="0.15">
      <c r="B49" s="1199"/>
      <c r="C49" s="1200"/>
      <c r="D49" s="101"/>
      <c r="E49" s="1201" t="s">
        <v>39</v>
      </c>
      <c r="F49" s="1201"/>
      <c r="G49" s="1201"/>
      <c r="H49" s="1202"/>
      <c r="I49" s="342" t="s">
        <v>512</v>
      </c>
      <c r="J49" s="343" t="s">
        <v>512</v>
      </c>
      <c r="K49" s="343" t="s">
        <v>512</v>
      </c>
      <c r="L49" s="343" t="s">
        <v>512</v>
      </c>
      <c r="M49" s="344" t="s">
        <v>512</v>
      </c>
    </row>
    <row r="50" spans="2:13" ht="27.75" customHeight="1" x14ac:dyDescent="0.15">
      <c r="B50" s="1195" t="s">
        <v>40</v>
      </c>
      <c r="C50" s="1196"/>
      <c r="D50" s="104"/>
      <c r="E50" s="1201" t="s">
        <v>41</v>
      </c>
      <c r="F50" s="1201"/>
      <c r="G50" s="1201"/>
      <c r="H50" s="1202"/>
      <c r="I50" s="342">
        <v>448</v>
      </c>
      <c r="J50" s="343">
        <v>554</v>
      </c>
      <c r="K50" s="343">
        <v>627</v>
      </c>
      <c r="L50" s="343">
        <v>940</v>
      </c>
      <c r="M50" s="344">
        <v>1236</v>
      </c>
    </row>
    <row r="51" spans="2:13" ht="27.75" customHeight="1" x14ac:dyDescent="0.15">
      <c r="B51" s="1197"/>
      <c r="C51" s="1198"/>
      <c r="D51" s="101"/>
      <c r="E51" s="1201" t="s">
        <v>42</v>
      </c>
      <c r="F51" s="1201"/>
      <c r="G51" s="1201"/>
      <c r="H51" s="1202"/>
      <c r="I51" s="342">
        <v>107</v>
      </c>
      <c r="J51" s="343">
        <v>97</v>
      </c>
      <c r="K51" s="343">
        <v>72</v>
      </c>
      <c r="L51" s="343">
        <v>52</v>
      </c>
      <c r="M51" s="344">
        <v>32</v>
      </c>
    </row>
    <row r="52" spans="2:13" ht="27.75" customHeight="1" x14ac:dyDescent="0.15">
      <c r="B52" s="1199"/>
      <c r="C52" s="1200"/>
      <c r="D52" s="101"/>
      <c r="E52" s="1201" t="s">
        <v>43</v>
      </c>
      <c r="F52" s="1201"/>
      <c r="G52" s="1201"/>
      <c r="H52" s="1202"/>
      <c r="I52" s="342">
        <v>7543</v>
      </c>
      <c r="J52" s="343">
        <v>7215</v>
      </c>
      <c r="K52" s="343">
        <v>7038</v>
      </c>
      <c r="L52" s="343">
        <v>6941</v>
      </c>
      <c r="M52" s="344">
        <v>6498</v>
      </c>
    </row>
    <row r="53" spans="2:13" ht="27.75" customHeight="1" thickBot="1" x14ac:dyDescent="0.2">
      <c r="B53" s="1203" t="s">
        <v>44</v>
      </c>
      <c r="C53" s="1204"/>
      <c r="D53" s="105"/>
      <c r="E53" s="1205" t="s">
        <v>45</v>
      </c>
      <c r="F53" s="1205"/>
      <c r="G53" s="1205"/>
      <c r="H53" s="1206"/>
      <c r="I53" s="345">
        <v>3264</v>
      </c>
      <c r="J53" s="346">
        <v>3509</v>
      </c>
      <c r="K53" s="346">
        <v>3502</v>
      </c>
      <c r="L53" s="346">
        <v>3151</v>
      </c>
      <c r="M53" s="347">
        <v>3124</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Ifl0cBldmvqqX4V9CC7LX/SWVhthyMYdoAckHzNOCH8ayFM4lYqsM0ASp9SpVg2F5cugshPk4urXtpw/C4nudA==" saltValue="TLMQ+x7HmBDuILCfOG68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556</v>
      </c>
      <c r="G54" s="114" t="s">
        <v>557</v>
      </c>
      <c r="H54" s="115" t="s">
        <v>558</v>
      </c>
    </row>
    <row r="55" spans="2:8" ht="52.5" customHeight="1" x14ac:dyDescent="0.15">
      <c r="B55" s="116"/>
      <c r="C55" s="1222" t="s">
        <v>48</v>
      </c>
      <c r="D55" s="1222"/>
      <c r="E55" s="1223"/>
      <c r="F55" s="117">
        <v>371</v>
      </c>
      <c r="G55" s="117">
        <v>686</v>
      </c>
      <c r="H55" s="118">
        <v>737</v>
      </c>
    </row>
    <row r="56" spans="2:8" ht="52.5" customHeight="1" x14ac:dyDescent="0.15">
      <c r="B56" s="119"/>
      <c r="C56" s="1224" t="s">
        <v>49</v>
      </c>
      <c r="D56" s="1224"/>
      <c r="E56" s="1225"/>
      <c r="F56" s="120">
        <v>1</v>
      </c>
      <c r="G56" s="120">
        <v>1</v>
      </c>
      <c r="H56" s="121">
        <v>88</v>
      </c>
    </row>
    <row r="57" spans="2:8" ht="53.25" customHeight="1" x14ac:dyDescent="0.15">
      <c r="B57" s="119"/>
      <c r="C57" s="1226" t="s">
        <v>50</v>
      </c>
      <c r="D57" s="1226"/>
      <c r="E57" s="1227"/>
      <c r="F57" s="122">
        <v>43</v>
      </c>
      <c r="G57" s="122">
        <v>43</v>
      </c>
      <c r="H57" s="123">
        <v>103</v>
      </c>
    </row>
    <row r="58" spans="2:8" ht="45.75" customHeight="1" x14ac:dyDescent="0.15">
      <c r="B58" s="124"/>
      <c r="C58" s="1214" t="s">
        <v>578</v>
      </c>
      <c r="D58" s="1215"/>
      <c r="E58" s="1216"/>
      <c r="F58" s="125">
        <v>4</v>
      </c>
      <c r="G58" s="125">
        <v>23</v>
      </c>
      <c r="H58" s="126">
        <v>82</v>
      </c>
    </row>
    <row r="59" spans="2:8" ht="45.75" customHeight="1" x14ac:dyDescent="0.15">
      <c r="B59" s="124"/>
      <c r="C59" s="1214" t="s">
        <v>579</v>
      </c>
      <c r="D59" s="1215"/>
      <c r="E59" s="1216"/>
      <c r="F59" s="125">
        <v>10</v>
      </c>
      <c r="G59" s="125">
        <v>10</v>
      </c>
      <c r="H59" s="126">
        <v>10</v>
      </c>
    </row>
    <row r="60" spans="2:8" ht="45.75" customHeight="1" x14ac:dyDescent="0.15">
      <c r="B60" s="124"/>
      <c r="C60" s="1214" t="s">
        <v>580</v>
      </c>
      <c r="D60" s="1215"/>
      <c r="E60" s="1216"/>
      <c r="F60" s="125">
        <v>8</v>
      </c>
      <c r="G60" s="125">
        <v>8</v>
      </c>
      <c r="H60" s="126">
        <v>8</v>
      </c>
    </row>
    <row r="61" spans="2:8" ht="45.75" customHeight="1" x14ac:dyDescent="0.15">
      <c r="B61" s="124"/>
      <c r="C61" s="1214" t="s">
        <v>581</v>
      </c>
      <c r="D61" s="1215"/>
      <c r="E61" s="1216"/>
      <c r="F61" s="125">
        <v>1</v>
      </c>
      <c r="G61" s="125">
        <v>2</v>
      </c>
      <c r="H61" s="126">
        <v>3</v>
      </c>
    </row>
    <row r="62" spans="2:8" ht="45.75" customHeight="1" thickBot="1" x14ac:dyDescent="0.2">
      <c r="B62" s="127"/>
      <c r="C62" s="1217" t="s">
        <v>582</v>
      </c>
      <c r="D62" s="1218"/>
      <c r="E62" s="1219"/>
      <c r="F62" s="128">
        <v>0</v>
      </c>
      <c r="G62" s="128">
        <v>0</v>
      </c>
      <c r="H62" s="129">
        <v>0</v>
      </c>
    </row>
    <row r="63" spans="2:8" ht="52.5" customHeight="1" thickBot="1" x14ac:dyDescent="0.2">
      <c r="B63" s="130"/>
      <c r="C63" s="1220" t="s">
        <v>51</v>
      </c>
      <c r="D63" s="1220"/>
      <c r="E63" s="1221"/>
      <c r="F63" s="131">
        <v>415</v>
      </c>
      <c r="G63" s="131">
        <v>729</v>
      </c>
      <c r="H63" s="132">
        <v>927</v>
      </c>
    </row>
    <row r="64" spans="2:8" x14ac:dyDescent="0.15"/>
  </sheetData>
  <sheetProtection algorithmName="SHA-512" hashValue="/+sdlcllj9p3C8sVHBHxd+OIzuhp1/XpvQJU1Bk6U0GwPa2mTRU2u1tD0+d/tgggOHfm5N/Q+W3xd1iJDzCtBQ==" saltValue="9izgICHoBREBxAJATQrB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E8C14-E9AB-4DA9-97BC-E444DC30F78F}">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74"/>
      <c r="B1" s="373"/>
      <c r="DD1" s="252"/>
      <c r="DE1" s="252"/>
    </row>
    <row r="2" spans="1:109" ht="25.5" customHeight="1" x14ac:dyDescent="0.15">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252"/>
      <c r="DE2" s="252"/>
    </row>
    <row r="3" spans="1:109" ht="25.5" customHeight="1" x14ac:dyDescent="0.15">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252"/>
      <c r="DE3" s="252"/>
    </row>
    <row r="4" spans="1:109" s="250" customFormat="1" ht="13.5"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0" customFormat="1" ht="13.5"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0" customFormat="1" ht="13.5" x14ac:dyDescent="0.1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0" customFormat="1" ht="13.5"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0" customFormat="1" ht="13.5" x14ac:dyDescent="0.1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0" customFormat="1" ht="13.5" x14ac:dyDescent="0.1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0" customFormat="1" ht="13.5"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0" customFormat="1" ht="13.5" x14ac:dyDescent="0.15">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0" customFormat="1" ht="13.5"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0" customFormat="1" ht="13.5"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0" customFormat="1" ht="13.5" x14ac:dyDescent="0.15">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0" customFormat="1" ht="13.5" x14ac:dyDescent="0.15">
      <c r="A15" s="252"/>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0" customFormat="1" ht="13.5" x14ac:dyDescent="0.15">
      <c r="A16" s="252"/>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0" customFormat="1" ht="13.5" x14ac:dyDescent="0.15">
      <c r="A17" s="25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0" customFormat="1" ht="13.5" x14ac:dyDescent="0.15">
      <c r="A18" s="252"/>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5" x14ac:dyDescent="0.15">
      <c r="DD19" s="252"/>
      <c r="DE19" s="252"/>
    </row>
    <row r="20" spans="1:109" ht="13.5" x14ac:dyDescent="0.15">
      <c r="DD20" s="252"/>
      <c r="DE20" s="252"/>
    </row>
    <row r="21" spans="1:109" ht="17.25" customHeight="1" x14ac:dyDescent="0.15">
      <c r="B21" s="371"/>
      <c r="C21" s="254"/>
      <c r="D21" s="254"/>
      <c r="E21" s="254"/>
      <c r="F21" s="254"/>
      <c r="G21" s="254"/>
      <c r="H21" s="254"/>
      <c r="I21" s="254"/>
      <c r="J21" s="254"/>
      <c r="K21" s="254"/>
      <c r="L21" s="254"/>
      <c r="M21" s="254"/>
      <c r="N21" s="370"/>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70"/>
      <c r="AU21" s="254"/>
      <c r="AV21" s="254"/>
      <c r="AW21" s="254"/>
      <c r="AX21" s="254"/>
      <c r="AY21" s="254"/>
      <c r="AZ21" s="254"/>
      <c r="BA21" s="254"/>
      <c r="BB21" s="254"/>
      <c r="BC21" s="254"/>
      <c r="BD21" s="254"/>
      <c r="BE21" s="254"/>
      <c r="BF21" s="370"/>
      <c r="BG21" s="254"/>
      <c r="BH21" s="254"/>
      <c r="BI21" s="254"/>
      <c r="BJ21" s="254"/>
      <c r="BK21" s="254"/>
      <c r="BL21" s="254"/>
      <c r="BM21" s="254"/>
      <c r="BN21" s="254"/>
      <c r="BO21" s="254"/>
      <c r="BP21" s="254"/>
      <c r="BQ21" s="254"/>
      <c r="BR21" s="370"/>
      <c r="BS21" s="254"/>
      <c r="BT21" s="254"/>
      <c r="BU21" s="254"/>
      <c r="BV21" s="254"/>
      <c r="BW21" s="254"/>
      <c r="BX21" s="254"/>
      <c r="BY21" s="254"/>
      <c r="BZ21" s="254"/>
      <c r="CA21" s="254"/>
      <c r="CB21" s="254"/>
      <c r="CC21" s="254"/>
      <c r="CD21" s="370"/>
      <c r="CE21" s="254"/>
      <c r="CF21" s="254"/>
      <c r="CG21" s="254"/>
      <c r="CH21" s="254"/>
      <c r="CI21" s="254"/>
      <c r="CJ21" s="254"/>
      <c r="CK21" s="254"/>
      <c r="CL21" s="254"/>
      <c r="CM21" s="254"/>
      <c r="CN21" s="254"/>
      <c r="CO21" s="254"/>
      <c r="CP21" s="370"/>
      <c r="CQ21" s="254"/>
      <c r="CR21" s="254"/>
      <c r="CS21" s="254"/>
      <c r="CT21" s="254"/>
      <c r="CU21" s="254"/>
      <c r="CV21" s="254"/>
      <c r="CW21" s="254"/>
      <c r="CX21" s="254"/>
      <c r="CY21" s="254"/>
      <c r="CZ21" s="254"/>
      <c r="DA21" s="254"/>
      <c r="DB21" s="370"/>
      <c r="DC21" s="254"/>
      <c r="DD21" s="255"/>
      <c r="DE21" s="252"/>
    </row>
    <row r="22" spans="1:109" ht="17.25" customHeight="1" x14ac:dyDescent="0.15">
      <c r="B22" s="256"/>
    </row>
    <row r="23" spans="1:109" ht="13.5" x14ac:dyDescent="0.15">
      <c r="B23" s="256"/>
    </row>
    <row r="24" spans="1:109" ht="13.5" x14ac:dyDescent="0.15">
      <c r="B24" s="256"/>
    </row>
    <row r="25" spans="1:109" ht="13.5" x14ac:dyDescent="0.15">
      <c r="B25" s="256"/>
    </row>
    <row r="26" spans="1:109" ht="13.5" x14ac:dyDescent="0.15">
      <c r="B26" s="256"/>
    </row>
    <row r="27" spans="1:109" ht="13.5" x14ac:dyDescent="0.15">
      <c r="B27" s="256"/>
    </row>
    <row r="28" spans="1:109" ht="13.5" x14ac:dyDescent="0.15">
      <c r="B28" s="256"/>
    </row>
    <row r="29" spans="1:109" ht="13.5" x14ac:dyDescent="0.15">
      <c r="B29" s="256"/>
    </row>
    <row r="30" spans="1:109" ht="13.5" x14ac:dyDescent="0.15">
      <c r="B30" s="256"/>
    </row>
    <row r="31" spans="1:109" ht="13.5" x14ac:dyDescent="0.15">
      <c r="B31" s="256"/>
    </row>
    <row r="32" spans="1:109" ht="13.5" x14ac:dyDescent="0.15">
      <c r="B32" s="256"/>
    </row>
    <row r="33" spans="2:109" ht="13.5" x14ac:dyDescent="0.15">
      <c r="B33" s="256"/>
    </row>
    <row r="34" spans="2:109" ht="13.5" x14ac:dyDescent="0.15">
      <c r="B34" s="256"/>
    </row>
    <row r="35" spans="2:109" ht="13.5" x14ac:dyDescent="0.15">
      <c r="B35" s="256"/>
    </row>
    <row r="36" spans="2:109" ht="13.5" x14ac:dyDescent="0.15">
      <c r="B36" s="256"/>
    </row>
    <row r="37" spans="2:109" ht="13.5" x14ac:dyDescent="0.15">
      <c r="B37" s="256"/>
    </row>
    <row r="38" spans="2:109" ht="13.5" x14ac:dyDescent="0.15">
      <c r="B38" s="256"/>
    </row>
    <row r="39" spans="2:109" ht="13.5"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5" x14ac:dyDescent="0.15">
      <c r="B40" s="362"/>
      <c r="DD40" s="362"/>
      <c r="DE40" s="252"/>
    </row>
    <row r="41" spans="2:109" ht="17.25" x14ac:dyDescent="0.15">
      <c r="B41" s="253" t="s">
        <v>617</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5" x14ac:dyDescent="0.15">
      <c r="B42" s="256"/>
      <c r="G42" s="359"/>
      <c r="I42" s="358"/>
      <c r="J42" s="358"/>
      <c r="K42" s="358"/>
      <c r="AM42" s="359"/>
      <c r="AN42" s="359" t="s">
        <v>613</v>
      </c>
      <c r="AP42" s="358"/>
      <c r="AQ42" s="358"/>
      <c r="AR42" s="358"/>
      <c r="AY42" s="359"/>
      <c r="BA42" s="358"/>
      <c r="BB42" s="358"/>
      <c r="BC42" s="358"/>
      <c r="BK42" s="359"/>
      <c r="BM42" s="358"/>
      <c r="BN42" s="358"/>
      <c r="BO42" s="358"/>
      <c r="BW42" s="359"/>
      <c r="BY42" s="358"/>
      <c r="BZ42" s="358"/>
      <c r="CA42" s="358"/>
      <c r="CI42" s="359"/>
      <c r="CK42" s="358"/>
      <c r="CL42" s="358"/>
      <c r="CM42" s="358"/>
      <c r="CU42" s="359"/>
      <c r="CW42" s="358"/>
      <c r="CX42" s="358"/>
      <c r="CY42" s="358"/>
    </row>
    <row r="43" spans="2:109" ht="13.5" customHeight="1" x14ac:dyDescent="0.15">
      <c r="B43" s="256"/>
      <c r="AN43" s="1240" t="s">
        <v>616</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5" x14ac:dyDescent="0.15">
      <c r="B44" s="256"/>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5" x14ac:dyDescent="0.15">
      <c r="B45" s="256"/>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5" x14ac:dyDescent="0.15">
      <c r="B46" s="256"/>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5" x14ac:dyDescent="0.15">
      <c r="B47" s="256"/>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5" x14ac:dyDescent="0.15">
      <c r="B48" s="256"/>
      <c r="H48" s="350"/>
      <c r="I48" s="350"/>
      <c r="J48" s="350"/>
      <c r="AN48" s="350"/>
      <c r="AO48" s="350"/>
      <c r="AP48" s="350"/>
      <c r="AZ48" s="350"/>
      <c r="BA48" s="350"/>
      <c r="BB48" s="350"/>
      <c r="BL48" s="350"/>
      <c r="BM48" s="350"/>
      <c r="BN48" s="350"/>
      <c r="BX48" s="350"/>
      <c r="BY48" s="350"/>
      <c r="BZ48" s="350"/>
      <c r="CJ48" s="350"/>
      <c r="CK48" s="350"/>
      <c r="CL48" s="350"/>
      <c r="CV48" s="350"/>
      <c r="CW48" s="350"/>
      <c r="CX48" s="350"/>
    </row>
    <row r="49" spans="1:109" ht="13.5" x14ac:dyDescent="0.15">
      <c r="B49" s="256"/>
      <c r="AN49" s="252" t="s">
        <v>611</v>
      </c>
    </row>
    <row r="50" spans="1:109" ht="13.5" x14ac:dyDescent="0.15">
      <c r="B50" s="256"/>
      <c r="G50" s="1234"/>
      <c r="H50" s="1234"/>
      <c r="I50" s="1234"/>
      <c r="J50" s="1234"/>
      <c r="K50" s="352"/>
      <c r="L50" s="352"/>
      <c r="M50" s="351"/>
      <c r="N50" s="351"/>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0" t="s">
        <v>554</v>
      </c>
      <c r="BQ50" s="1230"/>
      <c r="BR50" s="1230"/>
      <c r="BS50" s="1230"/>
      <c r="BT50" s="1230"/>
      <c r="BU50" s="1230"/>
      <c r="BV50" s="1230"/>
      <c r="BW50" s="1230"/>
      <c r="BX50" s="1230" t="s">
        <v>555</v>
      </c>
      <c r="BY50" s="1230"/>
      <c r="BZ50" s="1230"/>
      <c r="CA50" s="1230"/>
      <c r="CB50" s="1230"/>
      <c r="CC50" s="1230"/>
      <c r="CD50" s="1230"/>
      <c r="CE50" s="1230"/>
      <c r="CF50" s="1230" t="s">
        <v>556</v>
      </c>
      <c r="CG50" s="1230"/>
      <c r="CH50" s="1230"/>
      <c r="CI50" s="1230"/>
      <c r="CJ50" s="1230"/>
      <c r="CK50" s="1230"/>
      <c r="CL50" s="1230"/>
      <c r="CM50" s="1230"/>
      <c r="CN50" s="1230" t="s">
        <v>557</v>
      </c>
      <c r="CO50" s="1230"/>
      <c r="CP50" s="1230"/>
      <c r="CQ50" s="1230"/>
      <c r="CR50" s="1230"/>
      <c r="CS50" s="1230"/>
      <c r="CT50" s="1230"/>
      <c r="CU50" s="1230"/>
      <c r="CV50" s="1230" t="s">
        <v>558</v>
      </c>
      <c r="CW50" s="1230"/>
      <c r="CX50" s="1230"/>
      <c r="CY50" s="1230"/>
      <c r="CZ50" s="1230"/>
      <c r="DA50" s="1230"/>
      <c r="DB50" s="1230"/>
      <c r="DC50" s="1230"/>
    </row>
    <row r="51" spans="1:109" ht="13.5" customHeight="1" x14ac:dyDescent="0.15">
      <c r="B51" s="256"/>
      <c r="G51" s="1239"/>
      <c r="H51" s="1239"/>
      <c r="I51" s="1250"/>
      <c r="J51" s="1250"/>
      <c r="K51" s="1235"/>
      <c r="L51" s="1235"/>
      <c r="M51" s="1235"/>
      <c r="N51" s="1235"/>
      <c r="AM51" s="350"/>
      <c r="AN51" s="1231" t="s">
        <v>610</v>
      </c>
      <c r="AO51" s="1231"/>
      <c r="AP51" s="1231"/>
      <c r="AQ51" s="1231"/>
      <c r="AR51" s="1231"/>
      <c r="AS51" s="1231"/>
      <c r="AT51" s="1231"/>
      <c r="AU51" s="1231"/>
      <c r="AV51" s="1231"/>
      <c r="AW51" s="1231"/>
      <c r="AX51" s="1231"/>
      <c r="AY51" s="1231"/>
      <c r="AZ51" s="1231"/>
      <c r="BA51" s="1231"/>
      <c r="BB51" s="1231" t="s">
        <v>608</v>
      </c>
      <c r="BC51" s="1231"/>
      <c r="BD51" s="1231"/>
      <c r="BE51" s="1231"/>
      <c r="BF51" s="1231"/>
      <c r="BG51" s="1231"/>
      <c r="BH51" s="1231"/>
      <c r="BI51" s="1231"/>
      <c r="BJ51" s="1231"/>
      <c r="BK51" s="1231"/>
      <c r="BL51" s="1231"/>
      <c r="BM51" s="1231"/>
      <c r="BN51" s="1231"/>
      <c r="BO51" s="1231"/>
      <c r="BP51" s="1249"/>
      <c r="BQ51" s="1228"/>
      <c r="BR51" s="1228"/>
      <c r="BS51" s="1228"/>
      <c r="BT51" s="1228"/>
      <c r="BU51" s="1228"/>
      <c r="BV51" s="1228"/>
      <c r="BW51" s="1228"/>
      <c r="BX51" s="1249"/>
      <c r="BY51" s="1228"/>
      <c r="BZ51" s="1228"/>
      <c r="CA51" s="1228"/>
      <c r="CB51" s="1228"/>
      <c r="CC51" s="1228"/>
      <c r="CD51" s="1228"/>
      <c r="CE51" s="1228"/>
      <c r="CF51" s="1228">
        <v>104.3</v>
      </c>
      <c r="CG51" s="1228"/>
      <c r="CH51" s="1228"/>
      <c r="CI51" s="1228"/>
      <c r="CJ51" s="1228"/>
      <c r="CK51" s="1228"/>
      <c r="CL51" s="1228"/>
      <c r="CM51" s="1228"/>
      <c r="CN51" s="1228">
        <v>86.7</v>
      </c>
      <c r="CO51" s="1228"/>
      <c r="CP51" s="1228"/>
      <c r="CQ51" s="1228"/>
      <c r="CR51" s="1228"/>
      <c r="CS51" s="1228"/>
      <c r="CT51" s="1228"/>
      <c r="CU51" s="1228"/>
      <c r="CV51" s="1228">
        <v>81.5</v>
      </c>
      <c r="CW51" s="1228"/>
      <c r="CX51" s="1228"/>
      <c r="CY51" s="1228"/>
      <c r="CZ51" s="1228"/>
      <c r="DA51" s="1228"/>
      <c r="DB51" s="1228"/>
      <c r="DC51" s="1228"/>
    </row>
    <row r="52" spans="1:109" ht="13.5" x14ac:dyDescent="0.15">
      <c r="B52" s="256"/>
      <c r="G52" s="1239"/>
      <c r="H52" s="1239"/>
      <c r="I52" s="1250"/>
      <c r="J52" s="1250"/>
      <c r="K52" s="1235"/>
      <c r="L52" s="1235"/>
      <c r="M52" s="1235"/>
      <c r="N52" s="1235"/>
      <c r="AM52" s="35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5" x14ac:dyDescent="0.15">
      <c r="A53" s="358"/>
      <c r="B53" s="256"/>
      <c r="G53" s="1239"/>
      <c r="H53" s="1239"/>
      <c r="I53" s="1234"/>
      <c r="J53" s="1234"/>
      <c r="K53" s="1235"/>
      <c r="L53" s="1235"/>
      <c r="M53" s="1235"/>
      <c r="N53" s="1235"/>
      <c r="AM53" s="350"/>
      <c r="AN53" s="1231"/>
      <c r="AO53" s="1231"/>
      <c r="AP53" s="1231"/>
      <c r="AQ53" s="1231"/>
      <c r="AR53" s="1231"/>
      <c r="AS53" s="1231"/>
      <c r="AT53" s="1231"/>
      <c r="AU53" s="1231"/>
      <c r="AV53" s="1231"/>
      <c r="AW53" s="1231"/>
      <c r="AX53" s="1231"/>
      <c r="AY53" s="1231"/>
      <c r="AZ53" s="1231"/>
      <c r="BA53" s="1231"/>
      <c r="BB53" s="1231" t="s">
        <v>615</v>
      </c>
      <c r="BC53" s="1231"/>
      <c r="BD53" s="1231"/>
      <c r="BE53" s="1231"/>
      <c r="BF53" s="1231"/>
      <c r="BG53" s="1231"/>
      <c r="BH53" s="1231"/>
      <c r="BI53" s="1231"/>
      <c r="BJ53" s="1231"/>
      <c r="BK53" s="1231"/>
      <c r="BL53" s="1231"/>
      <c r="BM53" s="1231"/>
      <c r="BN53" s="1231"/>
      <c r="BO53" s="1231"/>
      <c r="BP53" s="1249"/>
      <c r="BQ53" s="1228"/>
      <c r="BR53" s="1228"/>
      <c r="BS53" s="1228"/>
      <c r="BT53" s="1228"/>
      <c r="BU53" s="1228"/>
      <c r="BV53" s="1228"/>
      <c r="BW53" s="1228"/>
      <c r="BX53" s="1249"/>
      <c r="BY53" s="1228"/>
      <c r="BZ53" s="1228"/>
      <c r="CA53" s="1228"/>
      <c r="CB53" s="1228"/>
      <c r="CC53" s="1228"/>
      <c r="CD53" s="1228"/>
      <c r="CE53" s="1228"/>
      <c r="CF53" s="1228">
        <v>62.3</v>
      </c>
      <c r="CG53" s="1228"/>
      <c r="CH53" s="1228"/>
      <c r="CI53" s="1228"/>
      <c r="CJ53" s="1228"/>
      <c r="CK53" s="1228"/>
      <c r="CL53" s="1228"/>
      <c r="CM53" s="1228"/>
      <c r="CN53" s="1228">
        <v>64.3</v>
      </c>
      <c r="CO53" s="1228"/>
      <c r="CP53" s="1228"/>
      <c r="CQ53" s="1228"/>
      <c r="CR53" s="1228"/>
      <c r="CS53" s="1228"/>
      <c r="CT53" s="1228"/>
      <c r="CU53" s="1228"/>
      <c r="CV53" s="1228">
        <v>65.7</v>
      </c>
      <c r="CW53" s="1228"/>
      <c r="CX53" s="1228"/>
      <c r="CY53" s="1228"/>
      <c r="CZ53" s="1228"/>
      <c r="DA53" s="1228"/>
      <c r="DB53" s="1228"/>
      <c r="DC53" s="1228"/>
    </row>
    <row r="54" spans="1:109" ht="13.5" x14ac:dyDescent="0.15">
      <c r="A54" s="358"/>
      <c r="B54" s="256"/>
      <c r="G54" s="1239"/>
      <c r="H54" s="1239"/>
      <c r="I54" s="1234"/>
      <c r="J54" s="1234"/>
      <c r="K54" s="1235"/>
      <c r="L54" s="1235"/>
      <c r="M54" s="1235"/>
      <c r="N54" s="1235"/>
      <c r="AM54" s="35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5" x14ac:dyDescent="0.15">
      <c r="A55" s="358"/>
      <c r="B55" s="256"/>
      <c r="G55" s="1234"/>
      <c r="H55" s="1234"/>
      <c r="I55" s="1234"/>
      <c r="J55" s="1234"/>
      <c r="K55" s="1235"/>
      <c r="L55" s="1235"/>
      <c r="M55" s="1235"/>
      <c r="N55" s="1235"/>
      <c r="AN55" s="1230" t="s">
        <v>609</v>
      </c>
      <c r="AO55" s="1230"/>
      <c r="AP55" s="1230"/>
      <c r="AQ55" s="1230"/>
      <c r="AR55" s="1230"/>
      <c r="AS55" s="1230"/>
      <c r="AT55" s="1230"/>
      <c r="AU55" s="1230"/>
      <c r="AV55" s="1230"/>
      <c r="AW55" s="1230"/>
      <c r="AX55" s="1230"/>
      <c r="AY55" s="1230"/>
      <c r="AZ55" s="1230"/>
      <c r="BA55" s="1230"/>
      <c r="BB55" s="1231" t="s">
        <v>608</v>
      </c>
      <c r="BC55" s="1231"/>
      <c r="BD55" s="1231"/>
      <c r="BE55" s="1231"/>
      <c r="BF55" s="1231"/>
      <c r="BG55" s="1231"/>
      <c r="BH55" s="1231"/>
      <c r="BI55" s="1231"/>
      <c r="BJ55" s="1231"/>
      <c r="BK55" s="1231"/>
      <c r="BL55" s="1231"/>
      <c r="BM55" s="1231"/>
      <c r="BN55" s="1231"/>
      <c r="BO55" s="1231"/>
      <c r="BP55" s="1249"/>
      <c r="BQ55" s="1228"/>
      <c r="BR55" s="1228"/>
      <c r="BS55" s="1228"/>
      <c r="BT55" s="1228"/>
      <c r="BU55" s="1228"/>
      <c r="BV55" s="1228"/>
      <c r="BW55" s="1228"/>
      <c r="BX55" s="1249"/>
      <c r="BY55" s="1228"/>
      <c r="BZ55" s="1228"/>
      <c r="CA55" s="1228"/>
      <c r="CB55" s="1228"/>
      <c r="CC55" s="1228"/>
      <c r="CD55" s="1228"/>
      <c r="CE55" s="1228"/>
      <c r="CF55" s="1228">
        <v>21</v>
      </c>
      <c r="CG55" s="1228"/>
      <c r="CH55" s="1228"/>
      <c r="CI55" s="1228"/>
      <c r="CJ55" s="1228"/>
      <c r="CK55" s="1228"/>
      <c r="CL55" s="1228"/>
      <c r="CM55" s="1228"/>
      <c r="CN55" s="1228">
        <v>23.5</v>
      </c>
      <c r="CO55" s="1228"/>
      <c r="CP55" s="1228"/>
      <c r="CQ55" s="1228"/>
      <c r="CR55" s="1228"/>
      <c r="CS55" s="1228"/>
      <c r="CT55" s="1228"/>
      <c r="CU55" s="1228"/>
      <c r="CV55" s="1228">
        <v>6.9</v>
      </c>
      <c r="CW55" s="1228"/>
      <c r="CX55" s="1228"/>
      <c r="CY55" s="1228"/>
      <c r="CZ55" s="1228"/>
      <c r="DA55" s="1228"/>
      <c r="DB55" s="1228"/>
      <c r="DC55" s="1228"/>
    </row>
    <row r="56" spans="1:109" ht="13.5" x14ac:dyDescent="0.15">
      <c r="A56" s="358"/>
      <c r="B56" s="256"/>
      <c r="G56" s="1234"/>
      <c r="H56" s="1234"/>
      <c r="I56" s="1234"/>
      <c r="J56" s="1234"/>
      <c r="K56" s="1235"/>
      <c r="L56" s="1235"/>
      <c r="M56" s="1235"/>
      <c r="N56" s="1235"/>
      <c r="AN56" s="1230"/>
      <c r="AO56" s="1230"/>
      <c r="AP56" s="1230"/>
      <c r="AQ56" s="1230"/>
      <c r="AR56" s="1230"/>
      <c r="AS56" s="1230"/>
      <c r="AT56" s="1230"/>
      <c r="AU56" s="1230"/>
      <c r="AV56" s="1230"/>
      <c r="AW56" s="1230"/>
      <c r="AX56" s="1230"/>
      <c r="AY56" s="1230"/>
      <c r="AZ56" s="1230"/>
      <c r="BA56" s="1230"/>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5" x14ac:dyDescent="0.15">
      <c r="B57" s="363"/>
      <c r="G57" s="1234"/>
      <c r="H57" s="1234"/>
      <c r="I57" s="1232"/>
      <c r="J57" s="1232"/>
      <c r="K57" s="1235"/>
      <c r="L57" s="1235"/>
      <c r="M57" s="1235"/>
      <c r="N57" s="1235"/>
      <c r="AM57" s="252"/>
      <c r="AN57" s="1230"/>
      <c r="AO57" s="1230"/>
      <c r="AP57" s="1230"/>
      <c r="AQ57" s="1230"/>
      <c r="AR57" s="1230"/>
      <c r="AS57" s="1230"/>
      <c r="AT57" s="1230"/>
      <c r="AU57" s="1230"/>
      <c r="AV57" s="1230"/>
      <c r="AW57" s="1230"/>
      <c r="AX57" s="1230"/>
      <c r="AY57" s="1230"/>
      <c r="AZ57" s="1230"/>
      <c r="BA57" s="1230"/>
      <c r="BB57" s="1231" t="s">
        <v>615</v>
      </c>
      <c r="BC57" s="1231"/>
      <c r="BD57" s="1231"/>
      <c r="BE57" s="1231"/>
      <c r="BF57" s="1231"/>
      <c r="BG57" s="1231"/>
      <c r="BH57" s="1231"/>
      <c r="BI57" s="1231"/>
      <c r="BJ57" s="1231"/>
      <c r="BK57" s="1231"/>
      <c r="BL57" s="1231"/>
      <c r="BM57" s="1231"/>
      <c r="BN57" s="1231"/>
      <c r="BO57" s="1231"/>
      <c r="BP57" s="1249"/>
      <c r="BQ57" s="1228"/>
      <c r="BR57" s="1228"/>
      <c r="BS57" s="1228"/>
      <c r="BT57" s="1228"/>
      <c r="BU57" s="1228"/>
      <c r="BV57" s="1228"/>
      <c r="BW57" s="1228"/>
      <c r="BX57" s="1249"/>
      <c r="BY57" s="1228"/>
      <c r="BZ57" s="1228"/>
      <c r="CA57" s="1228"/>
      <c r="CB57" s="1228"/>
      <c r="CC57" s="1228"/>
      <c r="CD57" s="1228"/>
      <c r="CE57" s="1228"/>
      <c r="CF57" s="1228">
        <v>61.5</v>
      </c>
      <c r="CG57" s="1228"/>
      <c r="CH57" s="1228"/>
      <c r="CI57" s="1228"/>
      <c r="CJ57" s="1228"/>
      <c r="CK57" s="1228"/>
      <c r="CL57" s="1228"/>
      <c r="CM57" s="1228"/>
      <c r="CN57" s="1228">
        <v>61.9</v>
      </c>
      <c r="CO57" s="1228"/>
      <c r="CP57" s="1228"/>
      <c r="CQ57" s="1228"/>
      <c r="CR57" s="1228"/>
      <c r="CS57" s="1228"/>
      <c r="CT57" s="1228"/>
      <c r="CU57" s="1228"/>
      <c r="CV57" s="1228">
        <v>62.9</v>
      </c>
      <c r="CW57" s="1228"/>
      <c r="CX57" s="1228"/>
      <c r="CY57" s="1228"/>
      <c r="CZ57" s="1228"/>
      <c r="DA57" s="1228"/>
      <c r="DB57" s="1228"/>
      <c r="DC57" s="1228"/>
      <c r="DD57" s="368"/>
      <c r="DE57" s="363"/>
    </row>
    <row r="58" spans="1:109" s="358" customFormat="1" ht="13.5" x14ac:dyDescent="0.15">
      <c r="A58" s="252"/>
      <c r="B58" s="363"/>
      <c r="G58" s="1234"/>
      <c r="H58" s="1234"/>
      <c r="I58" s="1232"/>
      <c r="J58" s="1232"/>
      <c r="K58" s="1235"/>
      <c r="L58" s="1235"/>
      <c r="M58" s="1235"/>
      <c r="N58" s="1235"/>
      <c r="AM58" s="252"/>
      <c r="AN58" s="1230"/>
      <c r="AO58" s="1230"/>
      <c r="AP58" s="1230"/>
      <c r="AQ58" s="1230"/>
      <c r="AR58" s="1230"/>
      <c r="AS58" s="1230"/>
      <c r="AT58" s="1230"/>
      <c r="AU58" s="1230"/>
      <c r="AV58" s="1230"/>
      <c r="AW58" s="1230"/>
      <c r="AX58" s="1230"/>
      <c r="AY58" s="1230"/>
      <c r="AZ58" s="1230"/>
      <c r="BA58" s="1230"/>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8"/>
      <c r="DE58" s="363"/>
    </row>
    <row r="59" spans="1:109" s="358" customFormat="1" ht="13.5" x14ac:dyDescent="0.15">
      <c r="A59" s="252"/>
      <c r="B59" s="363"/>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3"/>
    </row>
    <row r="60" spans="1:109" s="358" customFormat="1" ht="13.5" x14ac:dyDescent="0.15">
      <c r="A60" s="252"/>
      <c r="B60" s="363"/>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3"/>
    </row>
    <row r="61" spans="1:109" s="358" customFormat="1" ht="13.5" x14ac:dyDescent="0.15">
      <c r="A61" s="252"/>
      <c r="B61" s="367"/>
      <c r="C61" s="366"/>
      <c r="D61" s="366"/>
      <c r="E61" s="366"/>
      <c r="F61" s="366"/>
      <c r="G61" s="366"/>
      <c r="H61" s="366"/>
      <c r="I61" s="366"/>
      <c r="J61" s="366"/>
      <c r="K61" s="366"/>
      <c r="L61" s="366"/>
      <c r="M61" s="365"/>
      <c r="N61" s="365"/>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5"/>
      <c r="AT61" s="365"/>
      <c r="AU61" s="366"/>
      <c r="AV61" s="366"/>
      <c r="AW61" s="366"/>
      <c r="AX61" s="366"/>
      <c r="AY61" s="366"/>
      <c r="AZ61" s="366"/>
      <c r="BA61" s="366"/>
      <c r="BB61" s="366"/>
      <c r="BC61" s="366"/>
      <c r="BD61" s="366"/>
      <c r="BE61" s="365"/>
      <c r="BF61" s="365"/>
      <c r="BG61" s="366"/>
      <c r="BH61" s="366"/>
      <c r="BI61" s="366"/>
      <c r="BJ61" s="366"/>
      <c r="BK61" s="366"/>
      <c r="BL61" s="366"/>
      <c r="BM61" s="366"/>
      <c r="BN61" s="366"/>
      <c r="BO61" s="366"/>
      <c r="BP61" s="366"/>
      <c r="BQ61" s="365"/>
      <c r="BR61" s="365"/>
      <c r="BS61" s="366"/>
      <c r="BT61" s="366"/>
      <c r="BU61" s="366"/>
      <c r="BV61" s="366"/>
      <c r="BW61" s="366"/>
      <c r="BX61" s="366"/>
      <c r="BY61" s="366"/>
      <c r="BZ61" s="366"/>
      <c r="CA61" s="366"/>
      <c r="CB61" s="366"/>
      <c r="CC61" s="365"/>
      <c r="CD61" s="365"/>
      <c r="CE61" s="366"/>
      <c r="CF61" s="366"/>
      <c r="CG61" s="366"/>
      <c r="CH61" s="366"/>
      <c r="CI61" s="366"/>
      <c r="CJ61" s="366"/>
      <c r="CK61" s="366"/>
      <c r="CL61" s="366"/>
      <c r="CM61" s="366"/>
      <c r="CN61" s="366"/>
      <c r="CO61" s="365"/>
      <c r="CP61" s="365"/>
      <c r="CQ61" s="366"/>
      <c r="CR61" s="366"/>
      <c r="CS61" s="366"/>
      <c r="CT61" s="366"/>
      <c r="CU61" s="366"/>
      <c r="CV61" s="366"/>
      <c r="CW61" s="366"/>
      <c r="CX61" s="366"/>
      <c r="CY61" s="366"/>
      <c r="CZ61" s="366"/>
      <c r="DA61" s="365"/>
      <c r="DB61" s="365"/>
      <c r="DC61" s="365"/>
      <c r="DD61" s="364"/>
      <c r="DE61" s="363"/>
    </row>
    <row r="62" spans="1:109" ht="13.5" x14ac:dyDescent="0.15">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252"/>
    </row>
    <row r="63" spans="1:109" ht="17.25" x14ac:dyDescent="0.15">
      <c r="B63" s="309" t="s">
        <v>614</v>
      </c>
    </row>
    <row r="64" spans="1:109" ht="13.5" x14ac:dyDescent="0.15">
      <c r="B64" s="256"/>
      <c r="G64" s="359"/>
      <c r="I64" s="361"/>
      <c r="J64" s="361"/>
      <c r="K64" s="361"/>
      <c r="L64" s="361"/>
      <c r="M64" s="361"/>
      <c r="N64" s="360"/>
      <c r="AM64" s="359"/>
      <c r="AN64" s="359" t="s">
        <v>613</v>
      </c>
      <c r="AP64" s="358"/>
      <c r="AQ64" s="358"/>
      <c r="AR64" s="358"/>
      <c r="AY64" s="359"/>
      <c r="BA64" s="358"/>
      <c r="BB64" s="358"/>
      <c r="BC64" s="358"/>
      <c r="BK64" s="359"/>
      <c r="BM64" s="358"/>
      <c r="BN64" s="358"/>
      <c r="BO64" s="358"/>
      <c r="BW64" s="359"/>
      <c r="BY64" s="358"/>
      <c r="BZ64" s="358"/>
      <c r="CA64" s="358"/>
      <c r="CI64" s="359"/>
      <c r="CK64" s="358"/>
      <c r="CL64" s="358"/>
      <c r="CM64" s="358"/>
      <c r="CU64" s="359"/>
      <c r="CW64" s="358"/>
      <c r="CX64" s="358"/>
      <c r="CY64" s="358"/>
    </row>
    <row r="65" spans="2:107" ht="13.5" x14ac:dyDescent="0.15">
      <c r="B65" s="256"/>
      <c r="AN65" s="1240" t="s">
        <v>612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5" x14ac:dyDescent="0.15">
      <c r="B66" s="256"/>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5" x14ac:dyDescent="0.15">
      <c r="B67" s="256"/>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5" x14ac:dyDescent="0.15">
      <c r="B68" s="256"/>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5" x14ac:dyDescent="0.15">
      <c r="B69" s="256"/>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5" x14ac:dyDescent="0.15">
      <c r="B70" s="256"/>
      <c r="H70" s="357"/>
      <c r="I70" s="357"/>
      <c r="J70" s="355"/>
      <c r="K70" s="355"/>
      <c r="L70" s="354"/>
      <c r="M70" s="355"/>
      <c r="N70" s="354"/>
      <c r="AN70" s="350"/>
      <c r="AO70" s="350"/>
      <c r="AP70" s="350"/>
      <c r="AZ70" s="350"/>
      <c r="BA70" s="350"/>
      <c r="BB70" s="350"/>
      <c r="BL70" s="350"/>
      <c r="BM70" s="350"/>
      <c r="BN70" s="350"/>
      <c r="BX70" s="350"/>
      <c r="BY70" s="350"/>
      <c r="BZ70" s="350"/>
      <c r="CJ70" s="350"/>
      <c r="CK70" s="350"/>
      <c r="CL70" s="350"/>
      <c r="CV70" s="350"/>
      <c r="CW70" s="350"/>
      <c r="CX70" s="350"/>
    </row>
    <row r="71" spans="2:107" ht="13.5" x14ac:dyDescent="0.15">
      <c r="B71" s="256"/>
      <c r="G71" s="353"/>
      <c r="I71" s="356"/>
      <c r="J71" s="355"/>
      <c r="K71" s="355"/>
      <c r="L71" s="354"/>
      <c r="M71" s="355"/>
      <c r="N71" s="354"/>
      <c r="AM71" s="353"/>
      <c r="AN71" s="252" t="s">
        <v>611</v>
      </c>
    </row>
    <row r="72" spans="2:107" ht="13.5" x14ac:dyDescent="0.15">
      <c r="B72" s="256"/>
      <c r="G72" s="1234"/>
      <c r="H72" s="1234"/>
      <c r="I72" s="1234"/>
      <c r="J72" s="1234"/>
      <c r="K72" s="352"/>
      <c r="L72" s="352"/>
      <c r="M72" s="351"/>
      <c r="N72" s="351"/>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0" t="s">
        <v>554</v>
      </c>
      <c r="BQ72" s="1230"/>
      <c r="BR72" s="1230"/>
      <c r="BS72" s="1230"/>
      <c r="BT72" s="1230"/>
      <c r="BU72" s="1230"/>
      <c r="BV72" s="1230"/>
      <c r="BW72" s="1230"/>
      <c r="BX72" s="1230" t="s">
        <v>555</v>
      </c>
      <c r="BY72" s="1230"/>
      <c r="BZ72" s="1230"/>
      <c r="CA72" s="1230"/>
      <c r="CB72" s="1230"/>
      <c r="CC72" s="1230"/>
      <c r="CD72" s="1230"/>
      <c r="CE72" s="1230"/>
      <c r="CF72" s="1230" t="s">
        <v>556</v>
      </c>
      <c r="CG72" s="1230"/>
      <c r="CH72" s="1230"/>
      <c r="CI72" s="1230"/>
      <c r="CJ72" s="1230"/>
      <c r="CK72" s="1230"/>
      <c r="CL72" s="1230"/>
      <c r="CM72" s="1230"/>
      <c r="CN72" s="1230" t="s">
        <v>557</v>
      </c>
      <c r="CO72" s="1230"/>
      <c r="CP72" s="1230"/>
      <c r="CQ72" s="1230"/>
      <c r="CR72" s="1230"/>
      <c r="CS72" s="1230"/>
      <c r="CT72" s="1230"/>
      <c r="CU72" s="1230"/>
      <c r="CV72" s="1230" t="s">
        <v>558</v>
      </c>
      <c r="CW72" s="1230"/>
      <c r="CX72" s="1230"/>
      <c r="CY72" s="1230"/>
      <c r="CZ72" s="1230"/>
      <c r="DA72" s="1230"/>
      <c r="DB72" s="1230"/>
      <c r="DC72" s="1230"/>
    </row>
    <row r="73" spans="2:107" ht="13.5" x14ac:dyDescent="0.15">
      <c r="B73" s="256"/>
      <c r="G73" s="1239"/>
      <c r="H73" s="1239"/>
      <c r="I73" s="1239"/>
      <c r="J73" s="1239"/>
      <c r="K73" s="1229"/>
      <c r="L73" s="1229"/>
      <c r="M73" s="1229"/>
      <c r="N73" s="1229"/>
      <c r="AM73" s="350"/>
      <c r="AN73" s="1231" t="s">
        <v>610</v>
      </c>
      <c r="AO73" s="1231"/>
      <c r="AP73" s="1231"/>
      <c r="AQ73" s="1231"/>
      <c r="AR73" s="1231"/>
      <c r="AS73" s="1231"/>
      <c r="AT73" s="1231"/>
      <c r="AU73" s="1231"/>
      <c r="AV73" s="1231"/>
      <c r="AW73" s="1231"/>
      <c r="AX73" s="1231"/>
      <c r="AY73" s="1231"/>
      <c r="AZ73" s="1231"/>
      <c r="BA73" s="1231"/>
      <c r="BB73" s="1231" t="s">
        <v>608</v>
      </c>
      <c r="BC73" s="1231"/>
      <c r="BD73" s="1231"/>
      <c r="BE73" s="1231"/>
      <c r="BF73" s="1231"/>
      <c r="BG73" s="1231"/>
      <c r="BH73" s="1231"/>
      <c r="BI73" s="1231"/>
      <c r="BJ73" s="1231"/>
      <c r="BK73" s="1231"/>
      <c r="BL73" s="1231"/>
      <c r="BM73" s="1231"/>
      <c r="BN73" s="1231"/>
      <c r="BO73" s="1231"/>
      <c r="BP73" s="1228">
        <v>97.2</v>
      </c>
      <c r="BQ73" s="1228"/>
      <c r="BR73" s="1228"/>
      <c r="BS73" s="1228"/>
      <c r="BT73" s="1228"/>
      <c r="BU73" s="1228"/>
      <c r="BV73" s="1228"/>
      <c r="BW73" s="1228"/>
      <c r="BX73" s="1228">
        <v>103.5</v>
      </c>
      <c r="BY73" s="1228"/>
      <c r="BZ73" s="1228"/>
      <c r="CA73" s="1228"/>
      <c r="CB73" s="1228"/>
      <c r="CC73" s="1228"/>
      <c r="CD73" s="1228"/>
      <c r="CE73" s="1228"/>
      <c r="CF73" s="1228">
        <v>104.3</v>
      </c>
      <c r="CG73" s="1228"/>
      <c r="CH73" s="1228"/>
      <c r="CI73" s="1228"/>
      <c r="CJ73" s="1228"/>
      <c r="CK73" s="1228"/>
      <c r="CL73" s="1228"/>
      <c r="CM73" s="1228"/>
      <c r="CN73" s="1228">
        <v>86.7</v>
      </c>
      <c r="CO73" s="1228"/>
      <c r="CP73" s="1228"/>
      <c r="CQ73" s="1228"/>
      <c r="CR73" s="1228"/>
      <c r="CS73" s="1228"/>
      <c r="CT73" s="1228"/>
      <c r="CU73" s="1228"/>
      <c r="CV73" s="1228">
        <v>81.5</v>
      </c>
      <c r="CW73" s="1228"/>
      <c r="CX73" s="1228"/>
      <c r="CY73" s="1228"/>
      <c r="CZ73" s="1228"/>
      <c r="DA73" s="1228"/>
      <c r="DB73" s="1228"/>
      <c r="DC73" s="1228"/>
    </row>
    <row r="74" spans="2:107" ht="13.5" x14ac:dyDescent="0.15">
      <c r="B74" s="256"/>
      <c r="G74" s="1239"/>
      <c r="H74" s="1239"/>
      <c r="I74" s="1239"/>
      <c r="J74" s="1239"/>
      <c r="K74" s="1229"/>
      <c r="L74" s="1229"/>
      <c r="M74" s="1229"/>
      <c r="N74" s="1229"/>
      <c r="AM74" s="35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5" x14ac:dyDescent="0.15">
      <c r="B75" s="256"/>
      <c r="G75" s="1239"/>
      <c r="H75" s="1239"/>
      <c r="I75" s="1234"/>
      <c r="J75" s="1234"/>
      <c r="K75" s="1235"/>
      <c r="L75" s="1235"/>
      <c r="M75" s="1235"/>
      <c r="N75" s="1235"/>
      <c r="AM75" s="350"/>
      <c r="AN75" s="1231"/>
      <c r="AO75" s="1231"/>
      <c r="AP75" s="1231"/>
      <c r="AQ75" s="1231"/>
      <c r="AR75" s="1231"/>
      <c r="AS75" s="1231"/>
      <c r="AT75" s="1231"/>
      <c r="AU75" s="1231"/>
      <c r="AV75" s="1231"/>
      <c r="AW75" s="1231"/>
      <c r="AX75" s="1231"/>
      <c r="AY75" s="1231"/>
      <c r="AZ75" s="1231"/>
      <c r="BA75" s="1231"/>
      <c r="BB75" s="1231" t="s">
        <v>607</v>
      </c>
      <c r="BC75" s="1231"/>
      <c r="BD75" s="1231"/>
      <c r="BE75" s="1231"/>
      <c r="BF75" s="1231"/>
      <c r="BG75" s="1231"/>
      <c r="BH75" s="1231"/>
      <c r="BI75" s="1231"/>
      <c r="BJ75" s="1231"/>
      <c r="BK75" s="1231"/>
      <c r="BL75" s="1231"/>
      <c r="BM75" s="1231"/>
      <c r="BN75" s="1231"/>
      <c r="BO75" s="1231"/>
      <c r="BP75" s="1228">
        <v>12.2</v>
      </c>
      <c r="BQ75" s="1228"/>
      <c r="BR75" s="1228"/>
      <c r="BS75" s="1228"/>
      <c r="BT75" s="1228"/>
      <c r="BU75" s="1228"/>
      <c r="BV75" s="1228"/>
      <c r="BW75" s="1228"/>
      <c r="BX75" s="1228">
        <v>11.9</v>
      </c>
      <c r="BY75" s="1228"/>
      <c r="BZ75" s="1228"/>
      <c r="CA75" s="1228"/>
      <c r="CB75" s="1228"/>
      <c r="CC75" s="1228"/>
      <c r="CD75" s="1228"/>
      <c r="CE75" s="1228"/>
      <c r="CF75" s="1228">
        <v>11.8</v>
      </c>
      <c r="CG75" s="1228"/>
      <c r="CH75" s="1228"/>
      <c r="CI75" s="1228"/>
      <c r="CJ75" s="1228"/>
      <c r="CK75" s="1228"/>
      <c r="CL75" s="1228"/>
      <c r="CM75" s="1228"/>
      <c r="CN75" s="1228">
        <v>11.5</v>
      </c>
      <c r="CO75" s="1228"/>
      <c r="CP75" s="1228"/>
      <c r="CQ75" s="1228"/>
      <c r="CR75" s="1228"/>
      <c r="CS75" s="1228"/>
      <c r="CT75" s="1228"/>
      <c r="CU75" s="1228"/>
      <c r="CV75" s="1228">
        <v>12.6</v>
      </c>
      <c r="CW75" s="1228"/>
      <c r="CX75" s="1228"/>
      <c r="CY75" s="1228"/>
      <c r="CZ75" s="1228"/>
      <c r="DA75" s="1228"/>
      <c r="DB75" s="1228"/>
      <c r="DC75" s="1228"/>
    </row>
    <row r="76" spans="2:107" ht="13.5" x14ac:dyDescent="0.15">
      <c r="B76" s="256"/>
      <c r="G76" s="1239"/>
      <c r="H76" s="1239"/>
      <c r="I76" s="1234"/>
      <c r="J76" s="1234"/>
      <c r="K76" s="1235"/>
      <c r="L76" s="1235"/>
      <c r="M76" s="1235"/>
      <c r="N76" s="1235"/>
      <c r="AM76" s="35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5" x14ac:dyDescent="0.15">
      <c r="B77" s="256"/>
      <c r="G77" s="1234"/>
      <c r="H77" s="1234"/>
      <c r="I77" s="1234"/>
      <c r="J77" s="1234"/>
      <c r="K77" s="1229"/>
      <c r="L77" s="1229"/>
      <c r="M77" s="1229"/>
      <c r="N77" s="1229"/>
      <c r="AN77" s="1230" t="s">
        <v>609</v>
      </c>
      <c r="AO77" s="1230"/>
      <c r="AP77" s="1230"/>
      <c r="AQ77" s="1230"/>
      <c r="AR77" s="1230"/>
      <c r="AS77" s="1230"/>
      <c r="AT77" s="1230"/>
      <c r="AU77" s="1230"/>
      <c r="AV77" s="1230"/>
      <c r="AW77" s="1230"/>
      <c r="AX77" s="1230"/>
      <c r="AY77" s="1230"/>
      <c r="AZ77" s="1230"/>
      <c r="BA77" s="1230"/>
      <c r="BB77" s="1231" t="s">
        <v>608</v>
      </c>
      <c r="BC77" s="1231"/>
      <c r="BD77" s="1231"/>
      <c r="BE77" s="1231"/>
      <c r="BF77" s="1231"/>
      <c r="BG77" s="1231"/>
      <c r="BH77" s="1231"/>
      <c r="BI77" s="1231"/>
      <c r="BJ77" s="1231"/>
      <c r="BK77" s="1231"/>
      <c r="BL77" s="1231"/>
      <c r="BM77" s="1231"/>
      <c r="BN77" s="1231"/>
      <c r="BO77" s="1231"/>
      <c r="BP77" s="1228">
        <v>32.799999999999997</v>
      </c>
      <c r="BQ77" s="1228"/>
      <c r="BR77" s="1228"/>
      <c r="BS77" s="1228"/>
      <c r="BT77" s="1228"/>
      <c r="BU77" s="1228"/>
      <c r="BV77" s="1228"/>
      <c r="BW77" s="1228"/>
      <c r="BX77" s="1228">
        <v>20.9</v>
      </c>
      <c r="BY77" s="1228"/>
      <c r="BZ77" s="1228"/>
      <c r="CA77" s="1228"/>
      <c r="CB77" s="1228"/>
      <c r="CC77" s="1228"/>
      <c r="CD77" s="1228"/>
      <c r="CE77" s="1228"/>
      <c r="CF77" s="1228">
        <v>21</v>
      </c>
      <c r="CG77" s="1228"/>
      <c r="CH77" s="1228"/>
      <c r="CI77" s="1228"/>
      <c r="CJ77" s="1228"/>
      <c r="CK77" s="1228"/>
      <c r="CL77" s="1228"/>
      <c r="CM77" s="1228"/>
      <c r="CN77" s="1228">
        <v>23.5</v>
      </c>
      <c r="CO77" s="1228"/>
      <c r="CP77" s="1228"/>
      <c r="CQ77" s="1228"/>
      <c r="CR77" s="1228"/>
      <c r="CS77" s="1228"/>
      <c r="CT77" s="1228"/>
      <c r="CU77" s="1228"/>
      <c r="CV77" s="1228">
        <v>6.9</v>
      </c>
      <c r="CW77" s="1228"/>
      <c r="CX77" s="1228"/>
      <c r="CY77" s="1228"/>
      <c r="CZ77" s="1228"/>
      <c r="DA77" s="1228"/>
      <c r="DB77" s="1228"/>
      <c r="DC77" s="1228"/>
    </row>
    <row r="78" spans="2:107" ht="13.5" x14ac:dyDescent="0.15">
      <c r="B78" s="256"/>
      <c r="G78" s="1234"/>
      <c r="H78" s="1234"/>
      <c r="I78" s="1234"/>
      <c r="J78" s="1234"/>
      <c r="K78" s="1229"/>
      <c r="L78" s="1229"/>
      <c r="M78" s="1229"/>
      <c r="N78" s="1229"/>
      <c r="AN78" s="1230"/>
      <c r="AO78" s="1230"/>
      <c r="AP78" s="1230"/>
      <c r="AQ78" s="1230"/>
      <c r="AR78" s="1230"/>
      <c r="AS78" s="1230"/>
      <c r="AT78" s="1230"/>
      <c r="AU78" s="1230"/>
      <c r="AV78" s="1230"/>
      <c r="AW78" s="1230"/>
      <c r="AX78" s="1230"/>
      <c r="AY78" s="1230"/>
      <c r="AZ78" s="1230"/>
      <c r="BA78" s="1230"/>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5" x14ac:dyDescent="0.15">
      <c r="B79" s="256"/>
      <c r="G79" s="1234"/>
      <c r="H79" s="1234"/>
      <c r="I79" s="1232"/>
      <c r="J79" s="1232"/>
      <c r="K79" s="1233"/>
      <c r="L79" s="1233"/>
      <c r="M79" s="1233"/>
      <c r="N79" s="1233"/>
      <c r="AN79" s="1230"/>
      <c r="AO79" s="1230"/>
      <c r="AP79" s="1230"/>
      <c r="AQ79" s="1230"/>
      <c r="AR79" s="1230"/>
      <c r="AS79" s="1230"/>
      <c r="AT79" s="1230"/>
      <c r="AU79" s="1230"/>
      <c r="AV79" s="1230"/>
      <c r="AW79" s="1230"/>
      <c r="AX79" s="1230"/>
      <c r="AY79" s="1230"/>
      <c r="AZ79" s="1230"/>
      <c r="BA79" s="1230"/>
      <c r="BB79" s="1231" t="s">
        <v>607</v>
      </c>
      <c r="BC79" s="1231"/>
      <c r="BD79" s="1231"/>
      <c r="BE79" s="1231"/>
      <c r="BF79" s="1231"/>
      <c r="BG79" s="1231"/>
      <c r="BH79" s="1231"/>
      <c r="BI79" s="1231"/>
      <c r="BJ79" s="1231"/>
      <c r="BK79" s="1231"/>
      <c r="BL79" s="1231"/>
      <c r="BM79" s="1231"/>
      <c r="BN79" s="1231"/>
      <c r="BO79" s="1231"/>
      <c r="BP79" s="1228">
        <v>9.1</v>
      </c>
      <c r="BQ79" s="1228"/>
      <c r="BR79" s="1228"/>
      <c r="BS79" s="1228"/>
      <c r="BT79" s="1228"/>
      <c r="BU79" s="1228"/>
      <c r="BV79" s="1228"/>
      <c r="BW79" s="1228"/>
      <c r="BX79" s="1228">
        <v>9.1</v>
      </c>
      <c r="BY79" s="1228"/>
      <c r="BZ79" s="1228"/>
      <c r="CA79" s="1228"/>
      <c r="CB79" s="1228"/>
      <c r="CC79" s="1228"/>
      <c r="CD79" s="1228"/>
      <c r="CE79" s="1228"/>
      <c r="CF79" s="1228">
        <v>9.1999999999999993</v>
      </c>
      <c r="CG79" s="1228"/>
      <c r="CH79" s="1228"/>
      <c r="CI79" s="1228"/>
      <c r="CJ79" s="1228"/>
      <c r="CK79" s="1228"/>
      <c r="CL79" s="1228"/>
      <c r="CM79" s="1228"/>
      <c r="CN79" s="1228">
        <v>8.6</v>
      </c>
      <c r="CO79" s="1228"/>
      <c r="CP79" s="1228"/>
      <c r="CQ79" s="1228"/>
      <c r="CR79" s="1228"/>
      <c r="CS79" s="1228"/>
      <c r="CT79" s="1228"/>
      <c r="CU79" s="1228"/>
      <c r="CV79" s="1228">
        <v>8</v>
      </c>
      <c r="CW79" s="1228"/>
      <c r="CX79" s="1228"/>
      <c r="CY79" s="1228"/>
      <c r="CZ79" s="1228"/>
      <c r="DA79" s="1228"/>
      <c r="DB79" s="1228"/>
      <c r="DC79" s="1228"/>
    </row>
    <row r="80" spans="2:107" ht="13.5" x14ac:dyDescent="0.15">
      <c r="B80" s="256"/>
      <c r="G80" s="1234"/>
      <c r="H80" s="1234"/>
      <c r="I80" s="1232"/>
      <c r="J80" s="1232"/>
      <c r="K80" s="1233"/>
      <c r="L80" s="1233"/>
      <c r="M80" s="1233"/>
      <c r="N80" s="1233"/>
      <c r="AN80" s="1230"/>
      <c r="AO80" s="1230"/>
      <c r="AP80" s="1230"/>
      <c r="AQ80" s="1230"/>
      <c r="AR80" s="1230"/>
      <c r="AS80" s="1230"/>
      <c r="AT80" s="1230"/>
      <c r="AU80" s="1230"/>
      <c r="AV80" s="1230"/>
      <c r="AW80" s="1230"/>
      <c r="AX80" s="1230"/>
      <c r="AY80" s="1230"/>
      <c r="AZ80" s="1230"/>
      <c r="BA80" s="1230"/>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5" x14ac:dyDescent="0.15">
      <c r="B81" s="256"/>
    </row>
    <row r="82" spans="2:109" ht="17.25" x14ac:dyDescent="0.15">
      <c r="B82" s="256"/>
      <c r="K82" s="349"/>
      <c r="L82" s="349"/>
      <c r="M82" s="349"/>
      <c r="N82" s="349"/>
      <c r="AQ82" s="349"/>
      <c r="AR82" s="349"/>
      <c r="AS82" s="349"/>
      <c r="AT82" s="349"/>
      <c r="BC82" s="349"/>
      <c r="BD82" s="349"/>
      <c r="BE82" s="349"/>
      <c r="BF82" s="349"/>
      <c r="BO82" s="349"/>
      <c r="BP82" s="349"/>
      <c r="BQ82" s="349"/>
      <c r="BR82" s="349"/>
      <c r="CA82" s="349"/>
      <c r="CB82" s="349"/>
      <c r="CC82" s="349"/>
      <c r="CD82" s="349"/>
      <c r="CM82" s="349"/>
      <c r="CN82" s="349"/>
      <c r="CO82" s="349"/>
      <c r="CP82" s="349"/>
      <c r="CY82" s="349"/>
      <c r="CZ82" s="349"/>
      <c r="DA82" s="349"/>
      <c r="DB82" s="349"/>
      <c r="DC82" s="349"/>
    </row>
    <row r="83" spans="2:109" ht="13.5"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5" x14ac:dyDescent="0.15">
      <c r="DD84" s="252"/>
      <c r="DE84" s="252"/>
    </row>
    <row r="85" spans="2:109" ht="13.5" x14ac:dyDescent="0.15">
      <c r="DD85" s="252"/>
      <c r="DE85" s="252"/>
    </row>
  </sheetData>
  <sheetProtection algorithmName="SHA-512" hashValue="7SLmI39InTScQirRyERPESIck0wI7/FA4ol/wXPTCV0bQlcXX53FOaNeuyl4yIeLSn/bOuijqdoCStCAmn5JJw==" saltValue="Tlr3Bm6J7m6T78WVRIsMY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132E-F78B-4360-9B16-E12B78980DB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dMmRP/qfL2OkikRNIk5DX0HEoxrj+WvlOp/rvyardB25Xg1ci56hv+ouz3UtbRDoenJGebiwrN8Bg72FIOTBfw==" saltValue="6wtlgy+oE2l9uS4rJSaq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0B33-33E2-43C7-A55C-8B47F5144C9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m9vTJ6Wpj5Fll+3puXwUqBaRuATfbLwSD1cPXq1jbLs3LDkmbh1JA3PuZ0OR9l5oMi6Qpx/fvbXPzJNivutjcw==" saltValue="V2BTFsa0J1KRzMimid8o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551</v>
      </c>
      <c r="G2" s="146"/>
      <c r="H2" s="147"/>
    </row>
    <row r="3" spans="1:8" x14ac:dyDescent="0.15">
      <c r="A3" s="143" t="s">
        <v>544</v>
      </c>
      <c r="B3" s="148"/>
      <c r="C3" s="149"/>
      <c r="D3" s="150">
        <v>120389</v>
      </c>
      <c r="E3" s="151"/>
      <c r="F3" s="152">
        <v>82993</v>
      </c>
      <c r="G3" s="153"/>
      <c r="H3" s="154"/>
    </row>
    <row r="4" spans="1:8" x14ac:dyDescent="0.15">
      <c r="A4" s="155"/>
      <c r="B4" s="156"/>
      <c r="C4" s="157"/>
      <c r="D4" s="158">
        <v>15574</v>
      </c>
      <c r="E4" s="159"/>
      <c r="F4" s="160">
        <v>46787</v>
      </c>
      <c r="G4" s="161"/>
      <c r="H4" s="162"/>
    </row>
    <row r="5" spans="1:8" x14ac:dyDescent="0.15">
      <c r="A5" s="143" t="s">
        <v>546</v>
      </c>
      <c r="B5" s="148"/>
      <c r="C5" s="149"/>
      <c r="D5" s="150">
        <v>65988</v>
      </c>
      <c r="E5" s="151"/>
      <c r="F5" s="152">
        <v>108252</v>
      </c>
      <c r="G5" s="153"/>
      <c r="H5" s="154"/>
    </row>
    <row r="6" spans="1:8" x14ac:dyDescent="0.15">
      <c r="A6" s="155"/>
      <c r="B6" s="156"/>
      <c r="C6" s="157"/>
      <c r="D6" s="158">
        <v>13276</v>
      </c>
      <c r="E6" s="159"/>
      <c r="F6" s="160">
        <v>50321</v>
      </c>
      <c r="G6" s="161"/>
      <c r="H6" s="162"/>
    </row>
    <row r="7" spans="1:8" x14ac:dyDescent="0.15">
      <c r="A7" s="143" t="s">
        <v>547</v>
      </c>
      <c r="B7" s="148"/>
      <c r="C7" s="149"/>
      <c r="D7" s="150">
        <v>37045</v>
      </c>
      <c r="E7" s="151"/>
      <c r="F7" s="152">
        <v>93492</v>
      </c>
      <c r="G7" s="153"/>
      <c r="H7" s="154"/>
    </row>
    <row r="8" spans="1:8" x14ac:dyDescent="0.15">
      <c r="A8" s="155"/>
      <c r="B8" s="156"/>
      <c r="C8" s="157"/>
      <c r="D8" s="158">
        <v>6337</v>
      </c>
      <c r="E8" s="159"/>
      <c r="F8" s="160">
        <v>53316</v>
      </c>
      <c r="G8" s="161"/>
      <c r="H8" s="162"/>
    </row>
    <row r="9" spans="1:8" x14ac:dyDescent="0.15">
      <c r="A9" s="143" t="s">
        <v>548</v>
      </c>
      <c r="B9" s="148"/>
      <c r="C9" s="149"/>
      <c r="D9" s="150">
        <v>33394</v>
      </c>
      <c r="E9" s="151"/>
      <c r="F9" s="152">
        <v>94796</v>
      </c>
      <c r="G9" s="153"/>
      <c r="H9" s="154"/>
    </row>
    <row r="10" spans="1:8" x14ac:dyDescent="0.15">
      <c r="A10" s="155"/>
      <c r="B10" s="156"/>
      <c r="C10" s="157"/>
      <c r="D10" s="158">
        <v>18708</v>
      </c>
      <c r="E10" s="159"/>
      <c r="F10" s="160">
        <v>55781</v>
      </c>
      <c r="G10" s="161"/>
      <c r="H10" s="162"/>
    </row>
    <row r="11" spans="1:8" x14ac:dyDescent="0.15">
      <c r="A11" s="143" t="s">
        <v>549</v>
      </c>
      <c r="B11" s="148"/>
      <c r="C11" s="149"/>
      <c r="D11" s="150">
        <v>58099</v>
      </c>
      <c r="E11" s="151"/>
      <c r="F11" s="152">
        <v>97758</v>
      </c>
      <c r="G11" s="153"/>
      <c r="H11" s="154"/>
    </row>
    <row r="12" spans="1:8" x14ac:dyDescent="0.15">
      <c r="A12" s="155"/>
      <c r="B12" s="156"/>
      <c r="C12" s="163"/>
      <c r="D12" s="158">
        <v>22503</v>
      </c>
      <c r="E12" s="159"/>
      <c r="F12" s="160">
        <v>45946</v>
      </c>
      <c r="G12" s="161"/>
      <c r="H12" s="162"/>
    </row>
    <row r="13" spans="1:8" x14ac:dyDescent="0.15">
      <c r="A13" s="143"/>
      <c r="B13" s="148"/>
      <c r="C13" s="149"/>
      <c r="D13" s="150">
        <v>62983</v>
      </c>
      <c r="E13" s="151"/>
      <c r="F13" s="152">
        <v>95458</v>
      </c>
      <c r="G13" s="164"/>
      <c r="H13" s="154"/>
    </row>
    <row r="14" spans="1:8" x14ac:dyDescent="0.15">
      <c r="A14" s="155"/>
      <c r="B14" s="156"/>
      <c r="C14" s="157"/>
      <c r="D14" s="158">
        <v>15280</v>
      </c>
      <c r="E14" s="159"/>
      <c r="F14" s="160">
        <v>50430</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9.51</v>
      </c>
      <c r="C19" s="165">
        <f>ROUND(VALUE(SUBSTITUTE(実質収支比率等に係る経年分析!G$48,"▲","-")),2)</f>
        <v>8.73</v>
      </c>
      <c r="D19" s="165">
        <f>ROUND(VALUE(SUBSTITUTE(実質収支比率等に係る経年分析!H$48,"▲","-")),2)</f>
        <v>10.44</v>
      </c>
      <c r="E19" s="165">
        <f>ROUND(VALUE(SUBSTITUTE(実質収支比率等に係る経年分析!I$48,"▲","-")),2)</f>
        <v>9.24</v>
      </c>
      <c r="F19" s="165">
        <f>ROUND(VALUE(SUBSTITUTE(実質収支比率等に係る経年分析!J$48,"▲","-")),2)</f>
        <v>10.29</v>
      </c>
    </row>
    <row r="20" spans="1:11" x14ac:dyDescent="0.15">
      <c r="A20" s="165" t="s">
        <v>55</v>
      </c>
      <c r="B20" s="165">
        <f>ROUND(VALUE(SUBSTITUTE(実質収支比率等に係る経年分析!F$47,"▲","-")),2)</f>
        <v>3.19</v>
      </c>
      <c r="C20" s="165">
        <f>ROUND(VALUE(SUBSTITUTE(実質収支比率等に係る経年分析!G$47,"▲","-")),2)</f>
        <v>6.66</v>
      </c>
      <c r="D20" s="165">
        <f>ROUND(VALUE(SUBSTITUTE(実質収支比率等に係る経年分析!H$47,"▲","-")),2)</f>
        <v>9.44</v>
      </c>
      <c r="E20" s="165">
        <f>ROUND(VALUE(SUBSTITUTE(実質収支比率等に係る経年分析!I$47,"▲","-")),2)</f>
        <v>16.2</v>
      </c>
      <c r="F20" s="165">
        <f>ROUND(VALUE(SUBSTITUTE(実質収支比率等に係る経年分析!J$47,"▲","-")),2)</f>
        <v>16.579999999999998</v>
      </c>
    </row>
    <row r="21" spans="1:11" x14ac:dyDescent="0.15">
      <c r="A21" s="165" t="s">
        <v>56</v>
      </c>
      <c r="B21" s="165">
        <f>IF(ISNUMBER(VALUE(SUBSTITUTE(実質収支比率等に係る経年分析!F$49,"▲","-"))),ROUND(VALUE(SUBSTITUTE(実質収支比率等に係る経年分析!F$49,"▲","-")),2),NA())</f>
        <v>-5.26</v>
      </c>
      <c r="C21" s="165">
        <f>IF(ISNUMBER(VALUE(SUBSTITUTE(実質収支比率等に係る経年分析!G$49,"▲","-"))),ROUND(VALUE(SUBSTITUTE(実質収支比率等に係る経年分析!G$49,"▲","-")),2),NA())</f>
        <v>-2.63</v>
      </c>
      <c r="D21" s="165">
        <f>IF(ISNUMBER(VALUE(SUBSTITUTE(実質収支比率等に係る経年分析!H$49,"▲","-"))),ROUND(VALUE(SUBSTITUTE(実質収支比率等に係る経年分析!H$49,"▲","-")),2),NA())</f>
        <v>0.12</v>
      </c>
      <c r="E21" s="165">
        <f>IF(ISNUMBER(VALUE(SUBSTITUTE(実質収支比率等に係る経年分析!I$49,"▲","-"))),ROUND(VALUE(SUBSTITUTE(実質収支比率等に係る経年分析!I$49,"▲","-")),2),NA())</f>
        <v>1.43</v>
      </c>
      <c r="F21" s="165">
        <f>IF(ISNUMBER(VALUE(SUBSTITUTE(実質収支比率等に係る経年分析!J$49,"▲","-"))),ROUND(VALUE(SUBSTITUTE(実質収支比率等に係る経年分析!J$49,"▲","-")),2),NA())</f>
        <v>-2.15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公共下水道事業特別会計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0.77</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0.08</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7.0000000000000007E-2</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0.08</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1.08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1.39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2.4900000000000002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1.03</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10.56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8.7200000000000006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10.41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9.41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10.47</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17.63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18.93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21.74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22.14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21.65</v>
      </c>
    </row>
    <row r="36" spans="1:16" x14ac:dyDescent="0.15">
      <c r="A36" s="166" t="str">
        <f>IF(連結実質赤字比率に係る赤字・黒字の構成分析!C$34="",NA(),連結実質赤字比率に係る赤字・黒字の構成分析!C$34)</f>
        <v>児童発達支援事業特別会計</v>
      </c>
      <c r="B36" s="166" t="e">
        <f>IF(ROUND(VALUE(SUBSTITUTE(連結実質赤字比率に係る赤字・黒字の構成分析!F$34,"▲", "-")), 2) &lt; 0, ABS(ROUND(VALUE(SUBSTITUTE(連結実質赤字比率に係る赤字・黒字の構成分析!F$34,"▲", "-")), 2)), NA())</f>
        <v>#VALUE!</v>
      </c>
      <c r="C36" s="166" t="e">
        <f>IF(ROUND(VALUE(SUBSTITUTE(連結実質赤字比率に係る赤字・黒字の構成分析!F$34,"▲", "-")), 2) &gt;= 0, ABS(ROUND(VALUE(SUBSTITUTE(連結実質赤字比率に係る赤字・黒字の構成分析!F$34,"▲", "-")), 2)), NA())</f>
        <v>#VALUE!</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0.09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0.01</v>
      </c>
      <c r="H36" s="166">
        <f>IF(ROUND(VALUE(SUBSTITUTE(連結実質赤字比率に係る赤字・黒字の構成分析!I$34,"▲", "-")), 2) &lt; 0, ABS(ROUND(VALUE(SUBSTITUTE(連結実質赤字比率に係る赤字・黒字の構成分析!I$34,"▲", "-")), 2)), NA())</f>
        <v>0.17</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0.18</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588</v>
      </c>
      <c r="E42" s="167"/>
      <c r="F42" s="167"/>
      <c r="G42" s="167">
        <f>'実質公債費比率（分子）の構造'!L$52</f>
        <v>587</v>
      </c>
      <c r="H42" s="167"/>
      <c r="I42" s="167"/>
      <c r="J42" s="167">
        <f>'実質公債費比率（分子）の構造'!M$52</f>
        <v>600</v>
      </c>
      <c r="K42" s="167"/>
      <c r="L42" s="167"/>
      <c r="M42" s="167">
        <f>'実質公債費比率（分子）の構造'!N$52</f>
        <v>622</v>
      </c>
      <c r="N42" s="167"/>
      <c r="O42" s="167"/>
      <c r="P42" s="167">
        <f>'実質公債費比率（分子）の構造'!O$52</f>
        <v>631</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46</v>
      </c>
      <c r="C45" s="167"/>
      <c r="D45" s="167"/>
      <c r="E45" s="167">
        <f>'実質公債費比率（分子）の構造'!L$49</f>
        <v>27</v>
      </c>
      <c r="F45" s="167"/>
      <c r="G45" s="167"/>
      <c r="H45" s="167">
        <f>'実質公債費比率（分子）の構造'!M$49</f>
        <v>24</v>
      </c>
      <c r="I45" s="167"/>
      <c r="J45" s="167"/>
      <c r="K45" s="167">
        <f>'実質公債費比率（分子）の構造'!N$49</f>
        <v>24</v>
      </c>
      <c r="L45" s="167"/>
      <c r="M45" s="167"/>
      <c r="N45" s="167">
        <f>'実質公債費比率（分子）の構造'!O$49</f>
        <v>28</v>
      </c>
      <c r="O45" s="167"/>
      <c r="P45" s="167"/>
    </row>
    <row r="46" spans="1:16" x14ac:dyDescent="0.15">
      <c r="A46" s="167" t="s">
        <v>67</v>
      </c>
      <c r="B46" s="167">
        <f>'実質公債費比率（分子）の構造'!K$48</f>
        <v>368</v>
      </c>
      <c r="C46" s="167"/>
      <c r="D46" s="167"/>
      <c r="E46" s="167">
        <f>'実質公債費比率（分子）の構造'!L$48</f>
        <v>378</v>
      </c>
      <c r="F46" s="167"/>
      <c r="G46" s="167"/>
      <c r="H46" s="167">
        <f>'実質公債費比率（分子）の構造'!M$48</f>
        <v>413</v>
      </c>
      <c r="I46" s="167"/>
      <c r="J46" s="167"/>
      <c r="K46" s="167">
        <f>'実質公債費比率（分子）の構造'!N$48</f>
        <v>441</v>
      </c>
      <c r="L46" s="167"/>
      <c r="M46" s="167"/>
      <c r="N46" s="167">
        <f>'実質公債費比率（分子）の構造'!O$48</f>
        <v>460</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606</v>
      </c>
      <c r="C49" s="167"/>
      <c r="D49" s="167"/>
      <c r="E49" s="167">
        <f>'実質公債費比率（分子）の構造'!L$45</f>
        <v>542</v>
      </c>
      <c r="F49" s="167"/>
      <c r="G49" s="167"/>
      <c r="H49" s="167">
        <f>'実質公債費比率（分子）の構造'!M$45</f>
        <v>569</v>
      </c>
      <c r="I49" s="167"/>
      <c r="J49" s="167"/>
      <c r="K49" s="167">
        <f>'実質公債費比率（分子）の構造'!N$45</f>
        <v>592</v>
      </c>
      <c r="L49" s="167"/>
      <c r="M49" s="167"/>
      <c r="N49" s="167">
        <f>'実質公債費比率（分子）の構造'!O$45</f>
        <v>666</v>
      </c>
      <c r="O49" s="167"/>
      <c r="P49" s="167"/>
    </row>
    <row r="50" spans="1:16" x14ac:dyDescent="0.15">
      <c r="A50" s="167" t="s">
        <v>71</v>
      </c>
      <c r="B50" s="167" t="e">
        <f>NA()</f>
        <v>#N/A</v>
      </c>
      <c r="C50" s="167">
        <f>IF(ISNUMBER('実質公債費比率（分子）の構造'!K$53),'実質公債費比率（分子）の構造'!K$53,NA())</f>
        <v>432</v>
      </c>
      <c r="D50" s="167" t="e">
        <f>NA()</f>
        <v>#N/A</v>
      </c>
      <c r="E50" s="167" t="e">
        <f>NA()</f>
        <v>#N/A</v>
      </c>
      <c r="F50" s="167">
        <f>IF(ISNUMBER('実質公債費比率（分子）の構造'!L$53),'実質公債費比率（分子）の構造'!L$53,NA())</f>
        <v>360</v>
      </c>
      <c r="G50" s="167" t="e">
        <f>NA()</f>
        <v>#N/A</v>
      </c>
      <c r="H50" s="167" t="e">
        <f>NA()</f>
        <v>#N/A</v>
      </c>
      <c r="I50" s="167">
        <f>IF(ISNUMBER('実質公債費比率（分子）の構造'!M$53),'実質公債費比率（分子）の構造'!M$53,NA())</f>
        <v>406</v>
      </c>
      <c r="J50" s="167" t="e">
        <f>NA()</f>
        <v>#N/A</v>
      </c>
      <c r="K50" s="167" t="e">
        <f>NA()</f>
        <v>#N/A</v>
      </c>
      <c r="L50" s="167">
        <f>IF(ISNUMBER('実質公債費比率（分子）の構造'!N$53),'実質公債費比率（分子）の構造'!N$53,NA())</f>
        <v>435</v>
      </c>
      <c r="M50" s="167" t="e">
        <f>NA()</f>
        <v>#N/A</v>
      </c>
      <c r="N50" s="167" t="e">
        <f>NA()</f>
        <v>#N/A</v>
      </c>
      <c r="O50" s="167">
        <f>IF(ISNUMBER('実質公債費比率（分子）の構造'!O$53),'実質公債費比率（分子）の構造'!O$53,NA())</f>
        <v>523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7543</v>
      </c>
      <c r="E56" s="166"/>
      <c r="F56" s="166"/>
      <c r="G56" s="166">
        <f>'将来負担比率（分子）の構造'!J$52</f>
        <v>7215</v>
      </c>
      <c r="H56" s="166"/>
      <c r="I56" s="166"/>
      <c r="J56" s="166">
        <f>'将来負担比率（分子）の構造'!K$52</f>
        <v>7038</v>
      </c>
      <c r="K56" s="166"/>
      <c r="L56" s="166"/>
      <c r="M56" s="166">
        <f>'将来負担比率（分子）の構造'!L$52</f>
        <v>6941</v>
      </c>
      <c r="N56" s="166"/>
      <c r="O56" s="166"/>
      <c r="P56" s="166">
        <f>'将来負担比率（分子）の構造'!M$52</f>
        <v>6498</v>
      </c>
    </row>
    <row r="57" spans="1:16" x14ac:dyDescent="0.15">
      <c r="A57" s="166" t="s">
        <v>42</v>
      </c>
      <c r="B57" s="166"/>
      <c r="C57" s="166"/>
      <c r="D57" s="166">
        <f>'将来負担比率（分子）の構造'!I$51</f>
        <v>107</v>
      </c>
      <c r="E57" s="166"/>
      <c r="F57" s="166"/>
      <c r="G57" s="166">
        <f>'将来負担比率（分子）の構造'!J$51</f>
        <v>97</v>
      </c>
      <c r="H57" s="166"/>
      <c r="I57" s="166"/>
      <c r="J57" s="166">
        <f>'将来負担比率（分子）の構造'!K$51</f>
        <v>72</v>
      </c>
      <c r="K57" s="166"/>
      <c r="L57" s="166"/>
      <c r="M57" s="166">
        <f>'将来負担比率（分子）の構造'!L$51</f>
        <v>52</v>
      </c>
      <c r="N57" s="166"/>
      <c r="O57" s="166"/>
      <c r="P57" s="166">
        <f>'将来負担比率（分子）の構造'!M$51</f>
        <v>32</v>
      </c>
    </row>
    <row r="58" spans="1:16" x14ac:dyDescent="0.15">
      <c r="A58" s="166" t="s">
        <v>41</v>
      </c>
      <c r="B58" s="166"/>
      <c r="C58" s="166"/>
      <c r="D58" s="166">
        <f>'将来負担比率（分子）の構造'!I$50</f>
        <v>448</v>
      </c>
      <c r="E58" s="166"/>
      <c r="F58" s="166"/>
      <c r="G58" s="166">
        <f>'将来負担比率（分子）の構造'!J$50</f>
        <v>554</v>
      </c>
      <c r="H58" s="166"/>
      <c r="I58" s="166"/>
      <c r="J58" s="166">
        <f>'将来負担比率（分子）の構造'!K$50</f>
        <v>627</v>
      </c>
      <c r="K58" s="166"/>
      <c r="L58" s="166"/>
      <c r="M58" s="166">
        <f>'将来負担比率（分子）の構造'!L$50</f>
        <v>940</v>
      </c>
      <c r="N58" s="166"/>
      <c r="O58" s="166"/>
      <c r="P58" s="166">
        <f>'将来負担比率（分子）の構造'!M$50</f>
        <v>1236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462</v>
      </c>
      <c r="C61" s="166"/>
      <c r="D61" s="166"/>
      <c r="E61" s="166">
        <f>'将来負担比率（分子）の構造'!J$46</f>
        <v>401</v>
      </c>
      <c r="F61" s="166"/>
      <c r="G61" s="166"/>
      <c r="H61" s="166">
        <f>'将来負担比率（分子）の構造'!K$46</f>
        <v>418</v>
      </c>
      <c r="I61" s="166"/>
      <c r="J61" s="166"/>
      <c r="K61" s="166">
        <f>'将来負担比率（分子）の構造'!L$46</f>
        <v>465</v>
      </c>
      <c r="L61" s="166"/>
      <c r="M61" s="166"/>
      <c r="N61" s="166">
        <f>'将来負担比率（分子）の構造'!M$46</f>
        <v>445</v>
      </c>
      <c r="O61" s="166"/>
      <c r="P61" s="166"/>
    </row>
    <row r="62" spans="1:16" x14ac:dyDescent="0.15">
      <c r="A62" s="166" t="s">
        <v>35</v>
      </c>
      <c r="B62" s="166">
        <f>'将来負担比率（分子）の構造'!I$45</f>
        <v>320</v>
      </c>
      <c r="C62" s="166"/>
      <c r="D62" s="166"/>
      <c r="E62" s="166">
        <f>'将来負担比率（分子）の構造'!J$45</f>
        <v>298</v>
      </c>
      <c r="F62" s="166"/>
      <c r="G62" s="166"/>
      <c r="H62" s="166">
        <f>'将来負担比率（分子）の構造'!K$45</f>
        <v>314</v>
      </c>
      <c r="I62" s="166"/>
      <c r="J62" s="166"/>
      <c r="K62" s="166">
        <f>'将来負担比率（分子）の構造'!L$45</f>
        <v>350</v>
      </c>
      <c r="L62" s="166"/>
      <c r="M62" s="166"/>
      <c r="N62" s="166">
        <f>'将来負担比率（分子）の構造'!M$45</f>
        <v>396</v>
      </c>
      <c r="O62" s="166"/>
      <c r="P62" s="166"/>
    </row>
    <row r="63" spans="1:16" x14ac:dyDescent="0.15">
      <c r="A63" s="166" t="s">
        <v>34</v>
      </c>
      <c r="B63" s="166">
        <f>'将来負担比率（分子）の構造'!I$44</f>
        <v>267</v>
      </c>
      <c r="C63" s="166"/>
      <c r="D63" s="166"/>
      <c r="E63" s="166">
        <f>'将来負担比率（分子）の構造'!J$44</f>
        <v>262</v>
      </c>
      <c r="F63" s="166"/>
      <c r="G63" s="166"/>
      <c r="H63" s="166">
        <f>'将来負担比率（分子）の構造'!K$44</f>
        <v>267</v>
      </c>
      <c r="I63" s="166"/>
      <c r="J63" s="166"/>
      <c r="K63" s="166">
        <f>'将来負担比率（分子）の構造'!L$44</f>
        <v>299</v>
      </c>
      <c r="L63" s="166"/>
      <c r="M63" s="166"/>
      <c r="N63" s="166">
        <f>'将来負担比率（分子）の構造'!M$44</f>
        <v>290</v>
      </c>
      <c r="O63" s="166"/>
      <c r="P63" s="166"/>
    </row>
    <row r="64" spans="1:16" x14ac:dyDescent="0.15">
      <c r="A64" s="166" t="s">
        <v>33</v>
      </c>
      <c r="B64" s="166">
        <f>'将来負担比率（分子）の構造'!I$43</f>
        <v>3637</v>
      </c>
      <c r="C64" s="166"/>
      <c r="D64" s="166"/>
      <c r="E64" s="166">
        <f>'将来負担比率（分子）の構造'!J$43</f>
        <v>3629</v>
      </c>
      <c r="F64" s="166"/>
      <c r="G64" s="166"/>
      <c r="H64" s="166">
        <f>'将来負担比率（分子）の構造'!K$43</f>
        <v>3578</v>
      </c>
      <c r="I64" s="166"/>
      <c r="J64" s="166"/>
      <c r="K64" s="166">
        <f>'将来負担比率（分子）の構造'!L$43</f>
        <v>3461</v>
      </c>
      <c r="L64" s="166"/>
      <c r="M64" s="166"/>
      <c r="N64" s="166">
        <f>'将来負担比率（分子）の構造'!M$43</f>
        <v>3326</v>
      </c>
      <c r="O64" s="166"/>
      <c r="P64" s="166"/>
    </row>
    <row r="65" spans="1:16" x14ac:dyDescent="0.15">
      <c r="A65" s="166" t="s">
        <v>32</v>
      </c>
      <c r="B65" s="166">
        <f>'将来負担比率（分子）の構造'!I$42</f>
        <v>422</v>
      </c>
      <c r="C65" s="166"/>
      <c r="D65" s="166"/>
      <c r="E65" s="166">
        <f>'将来負担比率（分子）の構造'!J$42</f>
        <v>412</v>
      </c>
      <c r="F65" s="166"/>
      <c r="G65" s="166"/>
      <c r="H65" s="166">
        <f>'将来負担比率（分子）の構造'!K$42</f>
        <v>371</v>
      </c>
      <c r="I65" s="166"/>
      <c r="J65" s="166"/>
      <c r="K65" s="166">
        <f>'将来負担比率（分子）の構造'!L$42</f>
        <v>326</v>
      </c>
      <c r="L65" s="166"/>
      <c r="M65" s="166"/>
      <c r="N65" s="166">
        <f>'将来負担比率（分子）の構造'!M$42</f>
        <v>328</v>
      </c>
      <c r="O65" s="166"/>
      <c r="P65" s="166"/>
    </row>
    <row r="66" spans="1:16" x14ac:dyDescent="0.15">
      <c r="A66" s="166" t="s">
        <v>31</v>
      </c>
      <c r="B66" s="166">
        <f>'将来負担比率（分子）の構造'!I$41</f>
        <v>6254</v>
      </c>
      <c r="C66" s="166"/>
      <c r="D66" s="166"/>
      <c r="E66" s="166">
        <f>'将来負担比率（分子）の構造'!J$41</f>
        <v>6374</v>
      </c>
      <c r="F66" s="166"/>
      <c r="G66" s="166"/>
      <c r="H66" s="166">
        <f>'将来負担比率（分子）の構造'!K$41</f>
        <v>6290</v>
      </c>
      <c r="I66" s="166"/>
      <c r="J66" s="166"/>
      <c r="K66" s="166">
        <f>'将来負担比率（分子）の構造'!L$41</f>
        <v>6183</v>
      </c>
      <c r="L66" s="166"/>
      <c r="M66" s="166"/>
      <c r="N66" s="166">
        <f>'将来負担比率（分子）の構造'!M$41</f>
        <v>6106</v>
      </c>
      <c r="O66" s="166"/>
      <c r="P66" s="166"/>
    </row>
    <row r="67" spans="1:16" x14ac:dyDescent="0.15">
      <c r="A67" s="166" t="s">
        <v>75</v>
      </c>
      <c r="B67" s="166" t="e">
        <f>NA()</f>
        <v>#N/A</v>
      </c>
      <c r="C67" s="166">
        <f>IF(ISNUMBER('将来負担比率（分子）の構造'!I$53), IF('将来負担比率（分子）の構造'!I$53 &lt; 0, 0, '将来負担比率（分子）の構造'!I$53), NA())</f>
        <v>3264</v>
      </c>
      <c r="D67" s="166" t="e">
        <f>NA()</f>
        <v>#N/A</v>
      </c>
      <c r="E67" s="166" t="e">
        <f>NA()</f>
        <v>#N/A</v>
      </c>
      <c r="F67" s="166">
        <f>IF(ISNUMBER('将来負担比率（分子）の構造'!J$53), IF('将来負担比率（分子）の構造'!J$53 &lt; 0, 0, '将来負担比率（分子）の構造'!J$53), NA())</f>
        <v>3509</v>
      </c>
      <c r="G67" s="166" t="e">
        <f>NA()</f>
        <v>#N/A</v>
      </c>
      <c r="H67" s="166" t="e">
        <f>NA()</f>
        <v>#N/A</v>
      </c>
      <c r="I67" s="166">
        <f>IF(ISNUMBER('将来負担比率（分子）の構造'!K$53), IF('将来負担比率（分子）の構造'!K$53 &lt; 0, 0, '将来負担比率（分子）の構造'!K$53), NA())</f>
        <v>3502</v>
      </c>
      <c r="J67" s="166" t="e">
        <f>NA()</f>
        <v>#N/A</v>
      </c>
      <c r="K67" s="166" t="e">
        <f>NA()</f>
        <v>#N/A</v>
      </c>
      <c r="L67" s="166">
        <f>IF(ISNUMBER('将来負担比率（分子）の構造'!L$53), IF('将来負担比率（分子）の構造'!L$53 &lt; 0, 0, '将来負担比率（分子）の構造'!L$53), NA())</f>
        <v>3151</v>
      </c>
      <c r="M67" s="166" t="e">
        <f>NA()</f>
        <v>#N/A</v>
      </c>
      <c r="N67" s="166" t="e">
        <f>NA()</f>
        <v>#N/A</v>
      </c>
      <c r="O67" s="166">
        <f>IF(ISNUMBER('将来負担比率（分子）の構造'!M$53), IF('将来負担比率（分子）の構造'!M$53 &lt; 0, 0, '将来負担比率（分子）の構造'!M$53), NA())</f>
        <v>3124</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371</v>
      </c>
      <c r="C72" s="170">
        <f>基金残高に係る経年分析!G55</f>
        <v>686</v>
      </c>
      <c r="D72" s="170">
        <f>基金残高に係る経年分析!H55</f>
        <v>737</v>
      </c>
    </row>
    <row r="73" spans="1:16" x14ac:dyDescent="0.15">
      <c r="A73" s="169" t="s">
        <v>78</v>
      </c>
      <c r="B73" s="170">
        <f>基金残高に係る経年分析!F56</f>
        <v>1</v>
      </c>
      <c r="C73" s="170">
        <f>基金残高に係る経年分析!G56</f>
        <v>1</v>
      </c>
      <c r="D73" s="170">
        <f>基金残高に係る経年分析!H56</f>
        <v>88</v>
      </c>
    </row>
    <row r="74" spans="1:16" x14ac:dyDescent="0.15">
      <c r="A74" s="169" t="s">
        <v>79</v>
      </c>
      <c r="B74" s="170">
        <f>基金残高に係る経年分析!F57</f>
        <v>43</v>
      </c>
      <c r="C74" s="170">
        <f>基金残高に係る経年分析!G57</f>
        <v>43</v>
      </c>
      <c r="D74" s="170">
        <f>基金残高に係る経年分析!H57</f>
        <v>103</v>
      </c>
    </row>
  </sheetData>
  <sheetProtection algorithmName="SHA-512" hashValue="fMaEDpJJZ82TUkr9AzN6Uun3C6tyneCZIc3uDBPiMpCeUsqB/3/1F7sewl3intotiLizZmMK/0WdQTnH5wj7uw==" saltValue="oDFlPuJoJBAlZf9J/RY8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anintcl029</cp:lastModifiedBy>
  <cp:lastPrinted>2023-03-14T08:36:07Z</cp:lastPrinted>
  <dcterms:created xsi:type="dcterms:W3CDTF">2023-02-20T05:31:43Z</dcterms:created>
  <dcterms:modified xsi:type="dcterms:W3CDTF">2023-10-30T06:25:54Z</dcterms:modified>
  <cp:category/>
</cp:coreProperties>
</file>