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ans005\101_総務課\12財政\00庶務\R05\R6.3.11 【岐阜県　市町村課：311〆】　R４財政状況資料集の作成について（正式依頼）\提出用\"/>
    </mc:Choice>
  </mc:AlternateContent>
  <xr:revisionPtr revIDLastSave="0" documentId="13_ncr:1_{0CD21F92-8436-4145-96C2-8349C18B996D}" xr6:coauthVersionLast="43" xr6:coauthVersionMax="43"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O34" i="10"/>
  <c r="BW34" i="10"/>
  <c r="BW35" i="10" s="1"/>
  <c r="BW36" i="10" s="1"/>
  <c r="BW37" i="10" s="1"/>
  <c r="BW38" i="10" s="1"/>
  <c r="BW39" i="10" s="1"/>
  <c r="BW40" i="10" s="1"/>
  <c r="BW41" i="10" s="1"/>
  <c r="BW42" i="10" s="1"/>
  <c r="BW43" i="10" s="1"/>
  <c r="C34" i="10"/>
  <c r="C35" i="10" l="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<sst xmlns="http://schemas.openxmlformats.org/spreadsheetml/2006/main" count="1147" uniqueCount="607">
  <si>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</si>
  <si>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</si>
  <si>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</si>
  <si>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</si>
  <si>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</si>
  <si>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</si>
  <si>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</si>
  <si>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</si>
  <si>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</si>
  <si>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</si>
  <si>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</si>
  <si>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</si>
  <si>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</si>
  <si>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</si>
  <si>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</si>
  <si>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</si>
  <si>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</si>
  <si>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</si>
  <si>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</si>
  <si>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</si>
  <si>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</si>
  <si>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</si>
  <si>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</si>
  <si>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</si>
  <si>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</si>
  <si>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</si>
  <si>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</si>
  <si>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</si>
  <si>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</si>
  <si>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</si>
  <si>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</si>
  <si>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</si>
  <si>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</si>
  <si>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</si>
  <si>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</si>
  <si>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</si>
  <si>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</si>
  <si>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</si>
  <si>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</si>
  <si>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</si>
  <si>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</si>
  <si>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</si>
  <si>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</si>
  <si>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</si>
  <si>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</si>
  <si>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</si>
  <si>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</si>
  <si>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</si>
  <si>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</si>
  <si>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</si>
  <si>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</si>
  <si>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</si>
  <si>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</si>
  <si>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</si>
  <si>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</si>
  <si>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</si>
  <si>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</si>
  <si>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</si>
  <si>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</si>
  <si>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</si>
  <si>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</si>
  <si>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</si>
  <si>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</si>
  <si>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</si>
  <si>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</si>
  <si>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</si>
  <si>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</si>
  <si>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</si>
  <si>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</si>
  <si>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</si>
  <si>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</si>
  <si>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</si>
  <si>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</si>
  <si>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</si>
  <si>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</si>
  <si>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</si>
  <si>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</si>
  <si>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</si>
  <si>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</si>
  <si>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</si>
  <si>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</si>
  <si>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</si>
  <si>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</si>
  <si>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</si>
  <si>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</si>
  <si>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</si>
  <si>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</si>
  <si>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</si>
  <si>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</si>
  <si>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</si>
  <si>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</si>
  <si>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</si>
  <si>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</si>
  <si>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</si>
  <si>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</si>
  <si>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</si>
  <si>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</si>
  <si>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</si>
  <si>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</si>
  <si>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</si>
  <si>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安八町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</si>
  <si>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</si>
  <si>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</si>
  <si>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</si>
  <si>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</si>
  <si>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</si>
  <si>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</si>
  <si>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</si>
  <si>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</si>
  <si>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</si>
  <si>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</si>
  <si>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</si>
  <si>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</si>
  <si>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</si>
  <si>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</si>
  <si>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</si>
  <si>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</si>
  <si>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</si>
  <si>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</si>
  <si>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</si>
  <si>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</si>
  <si>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</si>
  <si>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</si>
  <si>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</si>
  <si>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</si>
  <si>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</si>
  <si>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</si>
  <si>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</si>
  <si>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</si>
  <si>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</si>
  <si>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</si>
  <si>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</si>
  <si>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</si>
  <si>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</si>
  <si>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</si>
  <si>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</si>
  <si>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</si>
  <si>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</si>
  <si>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</si>
  <si>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</si>
  <si>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</si>
  <si>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</si>
  <si>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</si>
  <si>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</si>
  <si>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</si>
  <si>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</si>
  <si>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</si>
  <si>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</si>
  <si>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</si>
  <si>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</si>
  <si>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</si>
  <si>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</si>
  <si>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</si>
  <si>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</si>
  <si>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</si>
  <si>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</si>
  <si>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</si>
  <si>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</si>
  <si>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</si>
  <si>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</si>
  <si>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</si>
  <si>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</si>
  <si>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</si>
  <si>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</si>
  <si>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</si>
  <si>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</si>
  <si>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</si>
  <si>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</si>
  <si>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</si>
  <si>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</si>
  <si>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</si>
  <si>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</si>
  <si>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</si>
  <si>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</si>
  <si>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</si>
  <si>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</si>
  <si>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</si>
  <si>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</si>
  <si>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</si>
  <si>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</si>
  <si>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</si>
  <si>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</si>
  <si>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</si>
  <si>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</si>
  <si>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</si>
  <si>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</si>
  <si>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</si>
  <si>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</si>
  <si>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</si>
  <si>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</si>
  <si>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</si>
  <si>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</si>
  <si>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</si>
  <si>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</si>
  <si>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</si>
  <si>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</si>
  <si>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</si>
  <si>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</si>
  <si>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</si>
  <si>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</si>
  <si>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</si>
  <si>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</si>
  <si>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</si>
  <si>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</si>
  <si>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</si>
  <si>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</si>
  <si>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</si>
  <si>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</si>
  <si>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</si>
  <si>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</si>
  <si>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</si>
  <si>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</si>
  <si>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</si>
  <si>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</si>
  <si>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</si>
  <si>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</si>
  <si>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</si>
  <si>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</si>
  <si>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岐阜県安八町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</si>
  <si>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</si>
  <si>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</si>
  <si>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</si>
  <si>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</si>
  <si>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</si>
  <si>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</si>
  <si>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</si>
  <si>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</si>
  <si>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</si>
  <si>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</si>
  <si>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</si>
  <si>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</si>
  <si>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</si>
  <si>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</si>
  <si>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</si>
  <si>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</si>
  <si>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</si>
  <si>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</si>
  <si>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</si>
  <si>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</si>
  <si>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</si>
  <si>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</si>
  <si>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</si>
  <si>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</si>
  <si>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</si>
  <si>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</si>
  <si>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</si>
  <si>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</si>
  <si>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</si>
  <si>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</si>
  <si>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</si>
  <si>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</si>
  <si>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</si>
  <si>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</si>
  <si>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</si>
  <si>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</si>
  <si>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</si>
  <si>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</si>
  <si>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</si>
  <si>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</si>
  <si>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</si>
  <si>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</si>
  <si>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</si>
  <si>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</si>
  <si>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</si>
  <si>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</si>
  <si>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</si>
  <si>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</si>
  <si>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</si>
  <si>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</si>
  <si>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</si>
  <si>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</si>
  <si>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</si>
  <si>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</si>
  <si>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</si>
  <si>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</si>
  <si>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</si>
  <si>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</si>
  <si>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</si>
  <si>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</si>
  <si>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</si>
  <si>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</si>
  <si>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</si>
  <si>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</si>
  <si>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</si>
  <si>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</si>
  <si>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</si>
  <si>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</si>
  <si>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</si>
  <si>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</si>
  <si>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</si>
  <si>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</si>
  <si>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</si>
  <si>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</si>
  <si>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</si>
  <si>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</si>
  <si>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</si>
  <si>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</si>
  <si>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</si>
  <si>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</si>
  <si>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</si>
  <si>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</si>
  <si>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</si>
  <si>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</si>
  <si>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</si>
  <si>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</si>
  <si>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</si>
  <si>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</si>
  <si>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</si>
  <si>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</si>
  <si>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</si>
  <si>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</si>
  <si>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</si>
  <si>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</si>
  <si>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</si>
  <si>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</si>
  <si>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</si>
  <si>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</si>
  <si>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</si>
  <si>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</si>
  <si>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</si>
  <si>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</si>
  <si>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</si>
  <si>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</si>
  <si>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</si>
  <si>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</si>
  <si>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</si>
  <si>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</si>
  <si>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</si>
  <si>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</si>
  <si>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</si>
  <si>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</si>
  <si>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</si>
  <si>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</si>
  <si>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</si>
  <si>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</si>
  <si>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</si>
  <si>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</si>
  <si>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</si>
  <si>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</si>
  <si>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</si>
  <si>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</si>
  <si>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</si>
  <si>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</si>
  <si>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</si>
  <si>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</si>
  <si>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</si>
  <si>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</si>
  <si>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</si>
  <si>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</si>
  <si>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</si>
  <si>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</si>
  <si>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</si>
  <si>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</si>
  <si>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</si>
  <si>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</si>
  <si>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</si>
  <si>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</si>
  <si>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</si>
  <si>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</si>
  <si>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</si>
  <si>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</si>
  <si>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</si>
  <si>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</si>
  <si>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</si>
  <si>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</si>
  <si>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</si>
  <si>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</si>
  <si>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</si>
  <si>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</si>
  <si>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</si>
  <si>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</si>
  <si>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</si>
  <si>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岐阜県安八町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</si>
  <si>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</si>
  <si>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</si>
  <si>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</si>
  <si>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</si>
  <si>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</si>
  <si>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</si>
  <si>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</si>
  <si>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</si>
  <si>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</si>
  <si>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</si>
  <si>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</si>
  <si>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</si>
  <si>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</si>
  <si>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</si>
  <si>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</si>
  <si>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</si>
  <si>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</si>
  <si>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</si>
  <si>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</si>
  <si>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</si>
  <si>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児童発達支援事業特別会計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</si>
  <si>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</si>
  <si>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</si>
  <si>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</si>
  <si>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</si>
  <si>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</si>
  <si>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</si>
  <si>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</si>
  <si>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</si>
  <si>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</si>
  <si>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</si>
  <si>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</si>
  <si>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</si>
  <si>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</si>
  <si>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</si>
  <si>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</si>
  <si>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</si>
  <si>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</si>
  <si>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</si>
  <si>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</si>
  <si>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</si>
  <si>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</si>
  <si>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</si>
  <si>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</si>
  <si>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</si>
  <si>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</si>
  <si>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</si>
  <si>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</si>
  <si>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</si>
  <si>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</si>
  <si>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</si>
  <si>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</si>
  <si>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</si>
  <si>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</si>
  <si>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</si>
  <si>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</si>
  <si>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</si>
  <si>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</si>
  <si>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</si>
  <si>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</si>
  <si>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</si>
  <si>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</si>
  <si>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</si>
  <si>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</si>
  <si>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</si>
  <si>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</si>
  <si>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</si>
  <si>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</si>
  <si>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</si>
  <si>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</si>
  <si>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</si>
  <si>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</si>
  <si>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</si>
  <si>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</si>
  <si>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</si>
  <si>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</si>
  <si>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</si>
  <si>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</si>
  <si>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</si>
  <si>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</si>
  <si>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</si>
  <si>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</si>
  <si>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</si>
  <si>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</si>
  <si>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</si>
  <si>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</si>
  <si>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</si>
  <si>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</si>
  <si>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</si>
  <si>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</si>
  <si>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</si>
  <si>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</si>
  <si>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</si>
  <si>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</si>
  <si>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</si>
  <si>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</si>
  <si>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</si>
  <si>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</si>
  <si>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</si>
  <si>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</si>
  <si>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</si>
  <si>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</si>
  <si>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</si>
  <si>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</si>
  <si>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</si>
  <si>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</si>
  <si>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</si>
  <si>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</si>
  <si>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</si>
  <si>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</si>
  <si>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</si>
  <si>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</si>
  <si>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</si>
  <si>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</si>
  <si>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</si>
  <si>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</si>
  <si>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</si>
  <si>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</si>
  <si>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</si>
  <si>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</si>
  <si>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</si>
  <si>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</si>
  <si>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</si>
  <si>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</si>
  <si>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</si>
  <si>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</si>
  <si>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</si>
  <si>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</si>
  <si>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</si>
  <si>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</si>
  <si>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</si>
  <si>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</si>
  <si>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</si>
  <si>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</si>
  <si>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</si>
  <si>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</si>
  <si>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</si>
  <si>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</si>
  <si>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</si>
  <si>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</si>
  <si>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</si>
  <si>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</si>
  <si>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</si>
  <si>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</si>
  <si>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</si>
  <si>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</si>
  <si>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</si>
  <si>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</si>
  <si>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</si>
  <si>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</si>
  <si>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</si>
  <si>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</si>
  <si>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</si>
  <si>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</si>
  <si>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</si>
  <si>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</si>
  <si>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</si>
  <si>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</si>
  <si>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</si>
  <si>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</si>
  <si>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</si>
  <si>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</si>
  <si>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</si>
  <si>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</si>
  <si>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</si>
  <si>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</si>
  <si>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</si>
  <si>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</si>
  <si>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</si>
  <si>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</si>
  <si>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</si>
  <si>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</si>
  <si>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</si>
  <si>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</si>
  <si>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</si>
  <si>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</si>
  <si>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</si>
  <si>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</si>
  <si>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</si>
  <si>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</si>
  <si>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</si>
  <si>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</si>
  <si>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</si>
  <si>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</si>
  <si>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</si>
  <si>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</si>
  <si>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</si>
  <si>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</si>
  <si>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2.63</t>
  </si>
  <si>
    <t>▲ 2.15</t>
  </si>
  <si>
    <t>▲ 8.70</t>
  </si>
  <si>
    <t>児童発達支援事業特別会計</t>
  </si>
  <si>
    <t>▲ 0.17</t>
  </si>
  <si>
    <t>▲ 0.18</t>
  </si>
  <si>
    <t>▲ 0.07</t>
  </si>
  <si>
    <t>水道事業会計</t>
  </si>
  <si>
    <t>一般会計</t>
  </si>
  <si>
    <t>国民健康保険特別会計</t>
  </si>
  <si>
    <t>後期高齢者医療特別会計</t>
  </si>
  <si>
    <t>公共下水道事業特別会計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</si>
  <si>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</si>
  <si>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</si>
  <si>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</si>
  <si>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</si>
  <si>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</si>
  <si>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</si>
  <si>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</si>
  <si>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</si>
  <si>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</si>
  <si>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西濃環境整備組合</t>
    <rPh sb="0" eb="4">
      <t>セイノウカンキョウ</t>
    </rPh>
    <rPh sb="4" eb="6">
      <t>セイビ</t>
    </rPh>
    <rPh sb="6" eb="8">
      <t>クミアイ</t>
    </rPh>
    <phoneticPr fontId="2"/>
  </si>
  <si>
    <t>大垣消防組合</t>
    <rPh sb="0" eb="2">
      <t>オオガキ</t>
    </rPh>
    <rPh sb="2" eb="4">
      <t>ショウボウ</t>
    </rPh>
    <rPh sb="4" eb="6">
      <t>クミアイ</t>
    </rPh>
    <phoneticPr fontId="2"/>
  </si>
  <si>
    <t>大垣衛生施設組合</t>
    <rPh sb="0" eb="2">
      <t>オオガキ</t>
    </rPh>
    <rPh sb="2" eb="4">
      <t>エイセイ</t>
    </rPh>
    <rPh sb="4" eb="6">
      <t>シセツ</t>
    </rPh>
    <rPh sb="6" eb="8">
      <t>クミアイ</t>
    </rPh>
    <phoneticPr fontId="2"/>
  </si>
  <si>
    <t>西南濃粗大廃棄物処理組合</t>
    <rPh sb="0" eb="3">
      <t>セイナンノウ</t>
    </rPh>
    <rPh sb="3" eb="5">
      <t>ソダイ</t>
    </rPh>
    <rPh sb="5" eb="8">
      <t>ハイキブツ</t>
    </rPh>
    <rPh sb="8" eb="10">
      <t>ショリ</t>
    </rPh>
    <rPh sb="10" eb="12">
      <t>クミアイ</t>
    </rPh>
    <phoneticPr fontId="2"/>
  </si>
  <si>
    <t>大垣市・安八郡安八町東安中学校組合</t>
    <rPh sb="0" eb="3">
      <t>オオガキシ</t>
    </rPh>
    <rPh sb="4" eb="6">
      <t>アンパチ</t>
    </rPh>
    <rPh sb="6" eb="7">
      <t>グン</t>
    </rPh>
    <rPh sb="7" eb="10">
      <t>アンパチチョウ</t>
    </rPh>
    <rPh sb="10" eb="15">
      <t>トウアンチュウガッコウ</t>
    </rPh>
    <rPh sb="15" eb="17">
      <t>クミアイ</t>
    </rPh>
    <phoneticPr fontId="2"/>
  </si>
  <si>
    <t>安八郡広域連合</t>
    <rPh sb="0" eb="3">
      <t>アンパチグン</t>
    </rPh>
    <rPh sb="3" eb="7">
      <t>コウイキレンゴウ</t>
    </rPh>
    <phoneticPr fontId="2"/>
  </si>
  <si>
    <t>あすわ苑老人福祉施設事務組合</t>
    <rPh sb="3" eb="4">
      <t>エン</t>
    </rPh>
    <rPh sb="4" eb="6">
      <t>ロウジン</t>
    </rPh>
    <rPh sb="6" eb="8">
      <t>フクシ</t>
    </rPh>
    <rPh sb="8" eb="10">
      <t>シセツ</t>
    </rPh>
    <rPh sb="10" eb="14">
      <t>ジムクミアイ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</si>
  <si>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</si>
  <si>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</si>
  <si>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岐阜県後期高齢者医療広域連合（一般会計分）</t>
    <rPh sb="0" eb="3">
      <t>ギフケン</t>
    </rPh>
    <rPh sb="3" eb="8">
      <t>コウキコウレイシャ</t>
    </rPh>
    <rPh sb="8" eb="10">
      <t>イリョウ</t>
    </rPh>
    <rPh sb="10" eb="12">
      <t>コウイキ</t>
    </rPh>
    <rPh sb="12" eb="14">
      <t>レンゴウ</t>
    </rPh>
    <rPh sb="15" eb="20">
      <t>イッパンカイケイブン</t>
    </rPh>
    <phoneticPr fontId="2"/>
  </si>
  <si>
    <t>岐阜県後期高齢者医療広域連合（特別会計分）</t>
    <rPh sb="0" eb="3">
      <t>ギフケン</t>
    </rPh>
    <rPh sb="3" eb="8">
      <t>コウキコウレイシャ</t>
    </rPh>
    <rPh sb="8" eb="10">
      <t>イリョウ</t>
    </rPh>
    <rPh sb="10" eb="12">
      <t>コウイキ</t>
    </rPh>
    <rPh sb="12" eb="14">
      <t>レンゴウ</t>
    </rPh>
    <rPh sb="15" eb="17">
      <t>トクベツ</t>
    </rPh>
    <rPh sb="17" eb="19">
      <t>カイケイ</t>
    </rPh>
    <rPh sb="19" eb="20">
      <t>ブン</t>
    </rPh>
    <phoneticPr fontId="2"/>
  </si>
  <si>
    <t>○</t>
    <phoneticPr fontId="2"/>
  </si>
  <si>
    <t>安八町土地開発公社</t>
    <rPh sb="0" eb="3">
      <t>アンパチチョウ</t>
    </rPh>
    <rPh sb="3" eb="5">
      <t>トチ</t>
    </rPh>
    <rPh sb="5" eb="7">
      <t>カイハツ</t>
    </rPh>
    <rPh sb="7" eb="9">
      <t>コウシャ</t>
    </rPh>
    <phoneticPr fontId="2"/>
  </si>
  <si>
    <t>ふるさと基金</t>
    <rPh sb="4" eb="6">
      <t>キキン</t>
    </rPh>
    <phoneticPr fontId="3"/>
  </si>
  <si>
    <t>地域福祉基金</t>
    <phoneticPr fontId="5"/>
  </si>
  <si>
    <t>ふるさと農村活性化基金</t>
    <phoneticPr fontId="5"/>
  </si>
  <si>
    <t>森林環境譲与税基金</t>
    <phoneticPr fontId="2"/>
  </si>
  <si>
    <t>教育振興基金</t>
    <rPh sb="0" eb="2">
      <t>キョウイク</t>
    </rPh>
    <rPh sb="2" eb="6">
      <t>シンコウキキン</t>
    </rPh>
    <phoneticPr fontId="2"/>
  </si>
  <si>
    <t>-</t>
    <phoneticPr fontId="2"/>
  </si>
  <si>
    <t>-</t>
    <phoneticPr fontId="2"/>
  </si>
  <si>
    <t>基金繰入金435</t>
    <phoneticPr fontId="2"/>
  </si>
  <si>
    <t>-</t>
    <phoneticPr fontId="2"/>
  </si>
  <si>
    <t>基金繰入金380</t>
    <rPh sb="0" eb="2">
      <t>キキン</t>
    </rPh>
    <rPh sb="2" eb="4">
      <t>クリイレ</t>
    </rPh>
    <rPh sb="4" eb="5">
      <t>キン</t>
    </rPh>
    <phoneticPr fontId="2"/>
  </si>
  <si>
    <t>基金繰入金287</t>
    <rPh sb="0" eb="2">
      <t>キキン</t>
    </rPh>
    <rPh sb="2" eb="4">
      <t>クリイレ</t>
    </rPh>
    <rPh sb="4" eb="5">
      <t>キン</t>
    </rPh>
    <phoneticPr fontId="2"/>
  </si>
  <si>
    <t>基金繰入金90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</si>
</sst>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3"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97758</c:v>
                </c:pt>
                <c:pt idx="4">
                  <c:v>91338</c:v>
                </c:pt>
              </c:numCache>
            </c:numRef>
          </c:val>
          <c:smooth val="0"/>
          <c:extLst>
            <c:ext xmlns:c16="http://schemas.microsoft.com/office/drawing/2014/chart" uri="{C3380CC4-5D6E-409C-BE32-E72D297353CC}">
              <c16:uniqueId val="{00000000-E7A4-44E7-BD85-CD82FA5C949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65988</c:v>
                </c:pt>
                <c:pt idx="1">
                  <c:v>37045</c:v>
                </c:pt>
                <c:pt idx="2">
                  <c:v>33394</c:v>
                </c:pt>
                <c:pt idx="3">
                  <c:v>58099</c:v>
                </c:pt>
                <c:pt idx="4">
                  <c:v>64270</c:v>
                </c:pt>
              </c:numCache>
            </c:numRef>
          </c:val>
          <c:smooth val="0"/>
          <c:extLst>
            <c:ext xmlns:c16="http://schemas.microsoft.com/office/drawing/2014/chart" uri="{C3380CC4-5D6E-409C-BE32-E72D297353CC}">
              <c16:uniqueId val="{00000001-E7A4-44E7-BD85-CD82FA5C949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8.73</c:v>
                </c:pt>
                <c:pt idx="1">
                  <c:v>10.44</c:v>
                </c:pt>
                <c:pt idx="2">
                  <c:v>9.24</c:v>
                </c:pt>
                <c:pt idx="3">
                  <c:v>10.29</c:v>
                </c:pt>
                <c:pt idx="4">
                  <c:v>10.29</c:v>
                </c:pt>
              </c:numCache>
            </c:numRef>
          </c:val>
          <c:extLst>
            <c:ext xmlns:c16="http://schemas.microsoft.com/office/drawing/2014/chart" uri="{C3380CC4-5D6E-409C-BE32-E72D297353CC}">
              <c16:uniqueId val="{00000000-548E-4F1C-A50E-CC8D4E199A7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6.66</c:v>
                </c:pt>
                <c:pt idx="1">
                  <c:v>9.44</c:v>
                </c:pt>
                <c:pt idx="2">
                  <c:v>16.2</c:v>
                </c:pt>
                <c:pt idx="3">
                  <c:v>16.579999999999998</c:v>
                </c:pt>
                <c:pt idx="4">
                  <c:v>15.88</c:v>
                </c:pt>
              </c:numCache>
            </c:numRef>
          </c:val>
          <c:extLst>
            <c:ext xmlns:c16="http://schemas.microsoft.com/office/drawing/2014/chart" uri="{C3380CC4-5D6E-409C-BE32-E72D297353CC}">
              <c16:uniqueId val="{00000001-548E-4F1C-A50E-CC8D4E199A7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-2.63</c:v>
                </c:pt>
                <c:pt idx="1">
                  <c:v>0.12</c:v>
                </c:pt>
                <c:pt idx="2">
                  <c:v>1.43</c:v>
                </c:pt>
                <c:pt idx="3">
                  <c:v>-2.15</c:v>
                </c:pt>
                <c:pt idx="4">
                  <c:v>-8.6999999999999993</c:v>
                </c:pt>
              </c:numCache>
            </c:numRef>
          </c:val>
          <c:smooth val="0"/>
          <c:extLst>
            <c:ext xmlns:c16="http://schemas.microsoft.com/office/drawing/2014/chart" uri="{C3380CC4-5D6E-409C-BE32-E72D297353CC}">
              <c16:uniqueId val="{00000002-548E-4F1C-A50E-CC8D4E199A7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62A-4618-8979-FE2F9FF03E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62A-4618-8979-FE2F9FF03E1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62A-4618-8979-FE2F9FF03E1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62A-4618-8979-FE2F9FF03E1F}"/>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0.08</c:v>
                </c:pt>
                <c:pt idx="2">
                  <c:v>#N/A</c:v>
                </c:pt>
                <c:pt idx="3">
                  <c:v>0.3</c:v>
                </c:pt>
                <c:pt idx="4">
                  <c:v>#N/A</c:v>
                </c:pt>
                <c:pt idx="5">
                  <c:v>0.6</c:v>
                </c:pt>
                <c:pt idx="6">
                  <c:v>#N/A</c:v>
                </c:pt>
                <c:pt idx="7">
                  <c:v>7.0000000000000007E-2</c:v>
                </c:pt>
                <c:pt idx="8">
                  <c:v>#N/A</c:v>
                </c:pt>
                <c:pt idx="9">
                  <c:v>7.0000000000000007E-2</c:v>
                </c:pt>
              </c:numCache>
            </c:numRef>
          </c:val>
          <c:extLst>
            <c:ext xmlns:c16="http://schemas.microsoft.com/office/drawing/2014/chart" uri="{C3380CC4-5D6E-409C-BE32-E72D297353CC}">
              <c16:uniqueId val="{00000004-162A-4618-8979-FE2F9FF03E1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0.11</c:v>
                </c:pt>
                <c:pt idx="2">
                  <c:v>#N/A</c:v>
                </c:pt>
                <c:pt idx="3">
                  <c:v>0.1</c:v>
                </c:pt>
                <c:pt idx="4">
                  <c:v>#N/A</c:v>
                </c:pt>
                <c:pt idx="5">
                  <c:v>0.09</c:v>
                </c:pt>
                <c:pt idx="6">
                  <c:v>#N/A</c:v>
                </c:pt>
                <c:pt idx="7">
                  <c:v>0.08</c:v>
                </c:pt>
                <c:pt idx="8">
                  <c:v>#N/A</c:v>
                </c:pt>
                <c:pt idx="9">
                  <c:v>0.11</c:v>
                </c:pt>
              </c:numCache>
            </c:numRef>
          </c:val>
          <c:extLst>
            <c:ext xmlns:c16="http://schemas.microsoft.com/office/drawing/2014/chart" uri="{C3380CC4-5D6E-409C-BE32-E72D297353CC}">
              <c16:uniqueId val="{00000005-162A-4618-8979-FE2F9FF03E1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0.61</c:v>
                </c:pt>
                <c:pt idx="2">
                  <c:v>#N/A</c:v>
                </c:pt>
                <c:pt idx="3">
                  <c:v>1.39</c:v>
                </c:pt>
                <c:pt idx="4">
                  <c:v>#N/A</c:v>
                </c:pt>
                <c:pt idx="5">
                  <c:v>2.4900000000000002</c:v>
                </c:pt>
                <c:pt idx="6">
                  <c:v>#N/A</c:v>
                </c:pt>
                <c:pt idx="7">
                  <c:v>1.03</c:v>
                </c:pt>
                <c:pt idx="8">
                  <c:v>#N/A</c:v>
                </c:pt>
                <c:pt idx="9">
                  <c:v>0.77</c:v>
                </c:pt>
              </c:numCache>
            </c:numRef>
          </c:val>
          <c:extLst>
            <c:ext xmlns:c16="http://schemas.microsoft.com/office/drawing/2014/chart" uri="{C3380CC4-5D6E-409C-BE32-E72D297353CC}">
              <c16:uniqueId val="{00000006-162A-4618-8979-FE2F9FF03E1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8.7200000000000006</c:v>
                </c:pt>
                <c:pt idx="2">
                  <c:v>#N/A</c:v>
                </c:pt>
                <c:pt idx="3">
                  <c:v>10.41</c:v>
                </c:pt>
                <c:pt idx="4">
                  <c:v>#N/A</c:v>
                </c:pt>
                <c:pt idx="5">
                  <c:v>9.41</c:v>
                </c:pt>
                <c:pt idx="6">
                  <c:v>#N/A</c:v>
                </c:pt>
                <c:pt idx="7">
                  <c:v>10.47</c:v>
                </c:pt>
                <c:pt idx="8">
                  <c:v>#N/A</c:v>
                </c:pt>
                <c:pt idx="9">
                  <c:v>10.36</c:v>
                </c:pt>
              </c:numCache>
            </c:numRef>
          </c:val>
          <c:extLst>
            <c:ext xmlns:c16="http://schemas.microsoft.com/office/drawing/2014/chart" uri="{C3380CC4-5D6E-409C-BE32-E72D297353CC}">
              <c16:uniqueId val="{00000007-162A-4618-8979-FE2F9FF03E1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18.93</c:v>
                </c:pt>
                <c:pt idx="2">
                  <c:v>#N/A</c:v>
                </c:pt>
                <c:pt idx="3">
                  <c:v>21.74</c:v>
                </c:pt>
                <c:pt idx="4">
                  <c:v>#N/A</c:v>
                </c:pt>
                <c:pt idx="5">
                  <c:v>22.14</c:v>
                </c:pt>
                <c:pt idx="6">
                  <c:v>#N/A</c:v>
                </c:pt>
                <c:pt idx="7">
                  <c:v>21.65</c:v>
                </c:pt>
                <c:pt idx="8">
                  <c:v>#N/A</c:v>
                </c:pt>
                <c:pt idx="9">
                  <c:v>21.01</c:v>
                </c:pt>
              </c:numCache>
            </c:numRef>
          </c:val>
          <c:extLst>
            <c:ext xmlns:c16="http://schemas.microsoft.com/office/drawing/2014/chart" uri="{C3380CC4-5D6E-409C-BE32-E72D297353CC}">
              <c16:uniqueId val="{00000008-162A-4618-8979-FE2F9FF03E1F}"/>
            </c:ext>
          </c:extLst>
        </c:ser>
        <c:ser>
          <c:idx val="9"/>
          <c:order val="9"/>
          <c:tx>
            <c:strRef>
              <c:f>データシート!$A$36</c:f>
              <c:strCache>
                <c:ptCount val="1"/>
                <c:pt idx="0">
                  <c:v>児童発達支援事業特別会計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0.09</c:v>
                </c:pt>
                <c:pt idx="2">
                  <c:v>#N/A</c:v>
                </c:pt>
                <c:pt idx="3">
                  <c:v>0.01</c:v>
                </c:pt>
                <c:pt idx="4">
                  <c:v>0.17</c:v>
                </c:pt>
                <c:pt idx="5">
                  <c:v>#N/A</c:v>
                </c:pt>
                <c:pt idx="6">
                  <c:v>0.18</c:v>
                </c:pt>
                <c:pt idx="7">
                  <c:v>#N/A</c:v>
                </c:pt>
                <c:pt idx="8">
                  <c:v>7.0000000000000007E-2</c:v>
                </c:pt>
                <c:pt idx="9">
                  <c:v>#N/A</c:v>
                </c:pt>
              </c:numCache>
            </c:numRef>
          </c:val>
          <c:extLst>
            <c:ext xmlns:c16="http://schemas.microsoft.com/office/drawing/2014/chart" uri="{C3380CC4-5D6E-409C-BE32-E72D297353CC}">
              <c16:uniqueId val="{00000009-162A-4618-8979-FE2F9FF03E1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587</c:v>
                </c:pt>
                <c:pt idx="5">
                  <c:v>600</c:v>
                </c:pt>
                <c:pt idx="8">
                  <c:v>622</c:v>
                </c:pt>
                <c:pt idx="11">
                  <c:v>631</c:v>
                </c:pt>
                <c:pt idx="14">
                  <c:v>634</c:v>
                </c:pt>
              </c:numCache>
            </c:numRef>
          </c:val>
          <c:extLst>
            <c:ext xmlns:c16="http://schemas.microsoft.com/office/drawing/2014/chart" uri="{C3380CC4-5D6E-409C-BE32-E72D297353CC}">
              <c16:uniqueId val="{00000000-E348-4448-97DD-F78AAB8956C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348-4448-97DD-F78AAB8956C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348-4448-97DD-F78AAB8956C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27</c:v>
                </c:pt>
                <c:pt idx="3">
                  <c:v>24</c:v>
                </c:pt>
                <c:pt idx="6">
                  <c:v>24</c:v>
                </c:pt>
                <c:pt idx="9">
                  <c:v>28</c:v>
                </c:pt>
                <c:pt idx="12">
                  <c:v>28</c:v>
                </c:pt>
              </c:numCache>
            </c:numRef>
          </c:val>
          <c:extLst>
            <c:ext xmlns:c16="http://schemas.microsoft.com/office/drawing/2014/chart" uri="{C3380CC4-5D6E-409C-BE32-E72D297353CC}">
              <c16:uniqueId val="{00000003-E348-4448-97DD-F78AAB8956C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378</c:v>
                </c:pt>
                <c:pt idx="3">
                  <c:v>413</c:v>
                </c:pt>
                <c:pt idx="6">
                  <c:v>441</c:v>
                </c:pt>
                <c:pt idx="9">
                  <c:v>460</c:v>
                </c:pt>
                <c:pt idx="12">
                  <c:v>458</c:v>
                </c:pt>
              </c:numCache>
            </c:numRef>
          </c:val>
          <c:extLst>
            <c:ext xmlns:c16="http://schemas.microsoft.com/office/drawing/2014/chart" uri="{C3380CC4-5D6E-409C-BE32-E72D297353CC}">
              <c16:uniqueId val="{00000004-E348-4448-97DD-F78AAB8956C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48-4448-97DD-F78AAB8956C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348-4448-97DD-F78AAB8956C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542</c:v>
                </c:pt>
                <c:pt idx="3">
                  <c:v>569</c:v>
                </c:pt>
                <c:pt idx="6">
                  <c:v>592</c:v>
                </c:pt>
                <c:pt idx="9">
                  <c:v>666</c:v>
                </c:pt>
                <c:pt idx="12">
                  <c:v>664</c:v>
                </c:pt>
              </c:numCache>
            </c:numRef>
          </c:val>
          <c:extLst>
            <c:ext xmlns:c16="http://schemas.microsoft.com/office/drawing/2014/chart" uri="{C3380CC4-5D6E-409C-BE32-E72D297353CC}">
              <c16:uniqueId val="{00000007-E348-4448-97DD-F78AAB8956C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360</c:v>
                </c:pt>
                <c:pt idx="2">
                  <c:v>#N/A</c:v>
                </c:pt>
                <c:pt idx="3">
                  <c:v>#N/A</c:v>
                </c:pt>
                <c:pt idx="4">
                  <c:v>406</c:v>
                </c:pt>
                <c:pt idx="5">
                  <c:v>#N/A</c:v>
                </c:pt>
                <c:pt idx="6">
                  <c:v>#N/A</c:v>
                </c:pt>
                <c:pt idx="7">
                  <c:v>435</c:v>
                </c:pt>
                <c:pt idx="8">
                  <c:v>#N/A</c:v>
                </c:pt>
                <c:pt idx="9">
                  <c:v>#N/A</c:v>
                </c:pt>
                <c:pt idx="10">
                  <c:v>523</c:v>
                </c:pt>
                <c:pt idx="11">
                  <c:v>#N/A</c:v>
                </c:pt>
                <c:pt idx="12">
                  <c:v>#N/A</c:v>
                </c:pt>
                <c:pt idx="13">
                  <c:v>516</c:v>
                </c:pt>
                <c:pt idx="14">
                  <c:v>#N/A</c:v>
                </c:pt>
              </c:numCache>
            </c:numRef>
          </c:val>
          <c:smooth val="0"/>
          <c:extLst>
            <c:ext xmlns:c16="http://schemas.microsoft.com/office/drawing/2014/chart" uri="{C3380CC4-5D6E-409C-BE32-E72D297353CC}">
              <c16:uniqueId val="{00000008-E348-4448-97DD-F78AAB8956C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7215</c:v>
                </c:pt>
                <c:pt idx="5">
                  <c:v>7038</c:v>
                </c:pt>
                <c:pt idx="8">
                  <c:v>6941</c:v>
                </c:pt>
                <c:pt idx="11">
                  <c:v>6498</c:v>
                </c:pt>
                <c:pt idx="14">
                  <c:v>6799</c:v>
                </c:pt>
              </c:numCache>
            </c:numRef>
          </c:val>
          <c:extLst>
            <c:ext xmlns:c16="http://schemas.microsoft.com/office/drawing/2014/chart" uri="{C3380CC4-5D6E-409C-BE32-E72D297353CC}">
              <c16:uniqueId val="{00000000-4E5D-4488-A445-631494E5D33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97</c:v>
                </c:pt>
                <c:pt idx="5">
                  <c:v>72</c:v>
                </c:pt>
                <c:pt idx="8">
                  <c:v>52</c:v>
                </c:pt>
                <c:pt idx="11">
                  <c:v>32</c:v>
                </c:pt>
                <c:pt idx="14">
                  <c:v>11</c:v>
                </c:pt>
              </c:numCache>
            </c:numRef>
          </c:val>
          <c:extLst>
            <c:ext xmlns:c16="http://schemas.microsoft.com/office/drawing/2014/chart" uri="{C3380CC4-5D6E-409C-BE32-E72D297353CC}">
              <c16:uniqueId val="{00000001-4E5D-4488-A445-631494E5D33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554</c:v>
                </c:pt>
                <c:pt idx="5">
                  <c:v>627</c:v>
                </c:pt>
                <c:pt idx="8">
                  <c:v>940</c:v>
                </c:pt>
                <c:pt idx="11">
                  <c:v>1236</c:v>
                </c:pt>
                <c:pt idx="14">
                  <c:v>1221</c:v>
                </c:pt>
              </c:numCache>
            </c:numRef>
          </c:val>
          <c:extLst>
            <c:ext xmlns:c16="http://schemas.microsoft.com/office/drawing/2014/chart" uri="{C3380CC4-5D6E-409C-BE32-E72D297353CC}">
              <c16:uniqueId val="{00000002-4E5D-4488-A445-631494E5D33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5D-4488-A445-631494E5D33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5D-4488-A445-631494E5D33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401</c:v>
                </c:pt>
                <c:pt idx="3">
                  <c:v>418</c:v>
                </c:pt>
                <c:pt idx="6">
                  <c:v>465</c:v>
                </c:pt>
                <c:pt idx="9">
                  <c:v>445</c:v>
                </c:pt>
                <c:pt idx="12">
                  <c:v>487</c:v>
                </c:pt>
              </c:numCache>
            </c:numRef>
          </c:val>
          <c:extLst>
            <c:ext xmlns:c16="http://schemas.microsoft.com/office/drawing/2014/chart" uri="{C3380CC4-5D6E-409C-BE32-E72D297353CC}">
              <c16:uniqueId val="{00000005-4E5D-4488-A445-631494E5D33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298</c:v>
                </c:pt>
                <c:pt idx="3">
                  <c:v>314</c:v>
                </c:pt>
                <c:pt idx="6">
                  <c:v>350</c:v>
                </c:pt>
                <c:pt idx="9">
                  <c:v>396</c:v>
                </c:pt>
                <c:pt idx="12">
                  <c:v>339</c:v>
                </c:pt>
              </c:numCache>
            </c:numRef>
          </c:val>
          <c:extLst>
            <c:ext xmlns:c16="http://schemas.microsoft.com/office/drawing/2014/chart" uri="{C3380CC4-5D6E-409C-BE32-E72D297353CC}">
              <c16:uniqueId val="{00000006-4E5D-4488-A445-631494E5D33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262</c:v>
                </c:pt>
                <c:pt idx="3">
                  <c:v>267</c:v>
                </c:pt>
                <c:pt idx="6">
                  <c:v>299</c:v>
                </c:pt>
                <c:pt idx="9">
                  <c:v>290</c:v>
                </c:pt>
                <c:pt idx="12">
                  <c:v>321</c:v>
                </c:pt>
              </c:numCache>
            </c:numRef>
          </c:val>
          <c:extLst>
            <c:ext xmlns:c16="http://schemas.microsoft.com/office/drawing/2014/chart" uri="{C3380CC4-5D6E-409C-BE32-E72D297353CC}">
              <c16:uniqueId val="{00000007-4E5D-4488-A445-631494E5D33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3629</c:v>
                </c:pt>
                <c:pt idx="3">
                  <c:v>3578</c:v>
                </c:pt>
                <c:pt idx="6">
                  <c:v>3461</c:v>
                </c:pt>
                <c:pt idx="9">
                  <c:v>3326</c:v>
                </c:pt>
                <c:pt idx="12">
                  <c:v>3102</c:v>
                </c:pt>
              </c:numCache>
            </c:numRef>
          </c:val>
          <c:extLst>
            <c:ext xmlns:c16="http://schemas.microsoft.com/office/drawing/2014/chart" uri="{C3380CC4-5D6E-409C-BE32-E72D297353CC}">
              <c16:uniqueId val="{00000008-4E5D-4488-A445-631494E5D33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412</c:v>
                </c:pt>
                <c:pt idx="3">
                  <c:v>371</c:v>
                </c:pt>
                <c:pt idx="6">
                  <c:v>326</c:v>
                </c:pt>
                <c:pt idx="9">
                  <c:v>328</c:v>
                </c:pt>
                <c:pt idx="12">
                  <c:v>273</c:v>
                </c:pt>
              </c:numCache>
            </c:numRef>
          </c:val>
          <c:extLst>
            <c:ext xmlns:c16="http://schemas.microsoft.com/office/drawing/2014/chart" uri="{C3380CC4-5D6E-409C-BE32-E72D297353CC}">
              <c16:uniqueId val="{00000009-4E5D-4488-A445-631494E5D33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6374</c:v>
                </c:pt>
                <c:pt idx="3">
                  <c:v>6290</c:v>
                </c:pt>
                <c:pt idx="6">
                  <c:v>6183</c:v>
                </c:pt>
                <c:pt idx="9">
                  <c:v>6106</c:v>
                </c:pt>
                <c:pt idx="12">
                  <c:v>5896</c:v>
                </c:pt>
              </c:numCache>
            </c:numRef>
          </c:val>
          <c:extLst>
            <c:ext xmlns:c16="http://schemas.microsoft.com/office/drawing/2014/chart" uri="{C3380CC4-5D6E-409C-BE32-E72D297353CC}">
              <c16:uniqueId val="{0000000A-4E5D-4488-A445-631494E5D33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3509</c:v>
                </c:pt>
                <c:pt idx="2">
                  <c:v>#N/A</c:v>
                </c:pt>
                <c:pt idx="3">
                  <c:v>#N/A</c:v>
                </c:pt>
                <c:pt idx="4">
                  <c:v>3502</c:v>
                </c:pt>
                <c:pt idx="5">
                  <c:v>#N/A</c:v>
                </c:pt>
                <c:pt idx="6">
                  <c:v>#N/A</c:v>
                </c:pt>
                <c:pt idx="7">
                  <c:v>3151</c:v>
                </c:pt>
                <c:pt idx="8">
                  <c:v>#N/A</c:v>
                </c:pt>
                <c:pt idx="9">
                  <c:v>#N/A</c:v>
                </c:pt>
                <c:pt idx="10">
                  <c:v>3124</c:v>
                </c:pt>
                <c:pt idx="11">
                  <c:v>#N/A</c:v>
                </c:pt>
                <c:pt idx="12">
                  <c:v>#N/A</c:v>
                </c:pt>
                <c:pt idx="13">
                  <c:v>2386</c:v>
                </c:pt>
                <c:pt idx="14">
                  <c:v>#N/A</c:v>
                </c:pt>
              </c:numCache>
            </c:numRef>
          </c:val>
          <c:smooth val="0"/>
          <c:extLst>
            <c:ext xmlns:c16="http://schemas.microsoft.com/office/drawing/2014/chart" uri="{C3380CC4-5D6E-409C-BE32-E72D297353CC}">
              <c16:uniqueId val="{0000000B-4E5D-4488-A445-631494E5D33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686</c:v>
                </c:pt>
                <c:pt idx="1">
                  <c:v>737</c:v>
                </c:pt>
                <c:pt idx="2">
                  <c:v>672</c:v>
                </c:pt>
              </c:numCache>
            </c:numRef>
          </c:val>
          <c:extLst>
            <c:ext xmlns:c16="http://schemas.microsoft.com/office/drawing/2014/chart" uri="{C3380CC4-5D6E-409C-BE32-E72D297353CC}">
              <c16:uniqueId val="{00000000-CC6B-4613-A4FD-7E67F81956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88</c:v>
                </c:pt>
                <c:pt idx="2">
                  <c:v>88</c:v>
                </c:pt>
              </c:numCache>
            </c:numRef>
          </c:val>
          <c:extLst>
            <c:ext xmlns:c16="http://schemas.microsoft.com/office/drawing/2014/chart" uri="{C3380CC4-5D6E-409C-BE32-E72D297353CC}">
              <c16:uniqueId val="{00000001-CC6B-4613-A4FD-7E67F81956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43</c:v>
                </c:pt>
                <c:pt idx="1">
                  <c:v>103</c:v>
                </c:pt>
                <c:pt idx="2">
                  <c:v>185</c:v>
                </c:pt>
              </c:numCache>
            </c:numRef>
          </c:val>
          <c:extLst>
            <c:ext xmlns:c16="http://schemas.microsoft.com/office/drawing/2014/chart" uri="{C3380CC4-5D6E-409C-BE32-E72D297353CC}">
              <c16:uniqueId val="{00000002-CC6B-4613-A4FD-7E67F819565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元利償還金については、</a:t>
          </a:r>
          <a:r>
            <a:rPr kumimoji="1" lang="ja-JP" altLang="en-US" sz="1300">
              <a:solidFill>
                <a:schemeClr val="dk1"/>
              </a:solidFill>
              <a:effectLst/>
              <a:latin typeface="+mn-lt"/>
              <a:ea typeface="+mn-ea"/>
              <a:cs typeface="+mn-cs"/>
            </a:rPr>
            <a:t>前年度比ではほぼ横ばいであるが、平成</a:t>
          </a:r>
          <a:r>
            <a:rPr kumimoji="1" lang="en-US" altLang="ja-JP" sz="1300">
              <a:solidFill>
                <a:schemeClr val="dk1"/>
              </a:solidFill>
              <a:effectLst/>
              <a:latin typeface="+mn-lt"/>
              <a:ea typeface="+mn-ea"/>
              <a:cs typeface="+mn-cs"/>
            </a:rPr>
            <a:t>30</a:t>
          </a:r>
          <a:r>
            <a:rPr kumimoji="1" lang="ja-JP" altLang="en-US" sz="1300">
              <a:solidFill>
                <a:schemeClr val="dk1"/>
              </a:solidFill>
              <a:effectLst/>
              <a:latin typeface="+mn-lt"/>
              <a:ea typeface="+mn-ea"/>
              <a:cs typeface="+mn-cs"/>
            </a:rPr>
            <a:t>年度以降</a:t>
          </a:r>
          <a:r>
            <a:rPr kumimoji="1" lang="ja-JP" altLang="ja-JP" sz="1300">
              <a:solidFill>
                <a:schemeClr val="dk1"/>
              </a:solidFill>
              <a:effectLst/>
              <a:latin typeface="+mn-lt"/>
              <a:ea typeface="+mn-ea"/>
              <a:cs typeface="+mn-cs"/>
            </a:rPr>
            <a:t>増加傾向にあ</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今後も増加する見込みである。</a:t>
          </a:r>
          <a:endParaRPr lang="ja-JP" altLang="ja-JP" sz="1300">
            <a:effectLst/>
          </a:endParaRPr>
        </a:p>
        <a:p>
          <a:r>
            <a:rPr kumimoji="1" lang="ja-JP" altLang="ja-JP" sz="1300">
              <a:solidFill>
                <a:schemeClr val="dk1"/>
              </a:solidFill>
              <a:effectLst/>
              <a:latin typeface="+mn-lt"/>
              <a:ea typeface="+mn-ea"/>
              <a:cs typeface="+mn-cs"/>
            </a:rPr>
            <a:t>　公営企業債の元利償還金に対する繰入金</a:t>
          </a:r>
          <a:r>
            <a:rPr kumimoji="1" lang="ja-JP" altLang="en-US" sz="1300">
              <a:solidFill>
                <a:schemeClr val="dk1"/>
              </a:solidFill>
              <a:effectLst/>
              <a:latin typeface="+mn-lt"/>
              <a:ea typeface="+mn-ea"/>
              <a:cs typeface="+mn-cs"/>
            </a:rPr>
            <a:t>についても同様に</a:t>
          </a:r>
          <a:r>
            <a:rPr kumimoji="1" lang="ja-JP" altLang="ja-JP" sz="1300">
              <a:solidFill>
                <a:schemeClr val="dk1"/>
              </a:solidFill>
              <a:effectLst/>
              <a:latin typeface="+mn-lt"/>
              <a:ea typeface="+mn-ea"/>
              <a:cs typeface="+mn-cs"/>
            </a:rPr>
            <a:t>増加傾向にある。今後も高止まりの傾向が続くことが見込まれる。</a:t>
          </a:r>
          <a:endParaRPr lang="ja-JP" altLang="ja-JP" sz="13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該当なし。</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将来負担額（Ａ）のうち、一般会計等に係る地方債残高が、</a:t>
          </a:r>
          <a:r>
            <a:rPr kumimoji="1" lang="ja-JP" altLang="en-US" sz="1300">
              <a:solidFill>
                <a:schemeClr val="dk1"/>
              </a:solidFill>
              <a:effectLst/>
              <a:latin typeface="+mn-lt"/>
              <a:ea typeface="+mn-ea"/>
              <a:cs typeface="+mn-cs"/>
            </a:rPr>
            <a:t>２１０</a:t>
          </a:r>
          <a:r>
            <a:rPr kumimoji="1" lang="ja-JP" altLang="ja-JP" sz="1300">
              <a:solidFill>
                <a:schemeClr val="dk1"/>
              </a:solidFill>
              <a:effectLst/>
              <a:latin typeface="+mn-lt"/>
              <a:ea typeface="+mn-ea"/>
              <a:cs typeface="+mn-cs"/>
            </a:rPr>
            <a:t>百万円減少した。充当可能財源等（Ｂ）のうち、充当可能基金が</a:t>
          </a:r>
          <a:r>
            <a:rPr kumimoji="1" lang="ja-JP" altLang="en-US" sz="1300">
              <a:solidFill>
                <a:schemeClr val="dk1"/>
              </a:solidFill>
              <a:effectLst/>
              <a:latin typeface="+mn-lt"/>
              <a:ea typeface="+mn-ea"/>
              <a:cs typeface="+mn-cs"/>
            </a:rPr>
            <a:t>１５</a:t>
          </a:r>
          <a:r>
            <a:rPr kumimoji="1" lang="ja-JP" altLang="ja-JP" sz="1300">
              <a:solidFill>
                <a:schemeClr val="dk1"/>
              </a:solidFill>
              <a:effectLst/>
              <a:latin typeface="+mn-lt"/>
              <a:ea typeface="+mn-ea"/>
              <a:cs typeface="+mn-cs"/>
            </a:rPr>
            <a:t>百</a:t>
          </a:r>
          <a:r>
            <a:rPr kumimoji="1" lang="ja-JP" altLang="en-US" sz="1300">
              <a:solidFill>
                <a:schemeClr val="dk1"/>
              </a:solidFill>
              <a:effectLst/>
              <a:latin typeface="+mn-lt"/>
              <a:ea typeface="+mn-ea"/>
              <a:cs typeface="+mn-cs"/>
            </a:rPr>
            <a:t>万</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、基準財政算入見込額が</a:t>
          </a:r>
          <a:r>
            <a:rPr kumimoji="1" lang="ja-JP" altLang="en-US" sz="1300">
              <a:solidFill>
                <a:schemeClr val="dk1"/>
              </a:solidFill>
              <a:effectLst/>
              <a:latin typeface="+mn-lt"/>
              <a:ea typeface="+mn-ea"/>
              <a:cs typeface="+mn-cs"/>
            </a:rPr>
            <a:t>３０１</a:t>
          </a:r>
          <a:r>
            <a:rPr kumimoji="1" lang="ja-JP" altLang="ja-JP" sz="1300">
              <a:solidFill>
                <a:schemeClr val="dk1"/>
              </a:solidFill>
              <a:effectLst/>
              <a:latin typeface="+mn-lt"/>
              <a:ea typeface="+mn-ea"/>
              <a:cs typeface="+mn-cs"/>
            </a:rPr>
            <a:t>百万円の</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ja-JP" sz="1300">
              <a:solidFill>
                <a:schemeClr val="dk1"/>
              </a:solidFill>
              <a:effectLst/>
              <a:latin typeface="+mn-lt"/>
              <a:ea typeface="+mn-ea"/>
              <a:cs typeface="+mn-cs"/>
            </a:rPr>
            <a:t>以上のことから将来負担比率の分子は前年度対比で</a:t>
          </a:r>
          <a:r>
            <a:rPr kumimoji="1" lang="ja-JP" altLang="en-US" sz="1300">
              <a:solidFill>
                <a:schemeClr val="dk1"/>
              </a:solidFill>
              <a:effectLst/>
              <a:latin typeface="+mn-lt"/>
              <a:ea typeface="+mn-ea"/>
              <a:cs typeface="+mn-cs"/>
            </a:rPr>
            <a:t>７３８</a:t>
          </a:r>
          <a:r>
            <a:rPr kumimoji="1" lang="ja-JP" altLang="ja-JP" sz="1300">
              <a:solidFill>
                <a:schemeClr val="dk1"/>
              </a:solidFill>
              <a:effectLst/>
              <a:latin typeface="+mn-lt"/>
              <a:ea typeface="+mn-ea"/>
              <a:cs typeface="+mn-cs"/>
            </a:rPr>
            <a:t>百万円の減となった。</a:t>
          </a:r>
          <a:endParaRPr lang="ja-JP" altLang="ja-JP" sz="1300">
            <a:effectLst/>
          </a:endParaRPr>
        </a:p>
        <a:p>
          <a:r>
            <a:rPr kumimoji="1" lang="ja-JP" altLang="ja-JP" sz="1300">
              <a:solidFill>
                <a:schemeClr val="dk1"/>
              </a:solidFill>
              <a:effectLst/>
              <a:latin typeface="+mn-lt"/>
              <a:ea typeface="+mn-ea"/>
              <a:cs typeface="+mn-cs"/>
            </a:rPr>
            <a:t>　スマートインターチェンジ</a:t>
          </a:r>
          <a:r>
            <a:rPr kumimoji="1" lang="ja-JP" altLang="en-US" sz="1300">
              <a:solidFill>
                <a:schemeClr val="dk1"/>
              </a:solidFill>
              <a:effectLst/>
              <a:latin typeface="+mn-lt"/>
              <a:ea typeface="+mn-ea"/>
              <a:cs typeface="+mn-cs"/>
            </a:rPr>
            <a:t>事業、学校整備事業</a:t>
          </a:r>
          <a:r>
            <a:rPr kumimoji="1" lang="ja-JP" altLang="ja-JP" sz="1300">
              <a:solidFill>
                <a:schemeClr val="dk1"/>
              </a:solidFill>
              <a:effectLst/>
              <a:latin typeface="+mn-lt"/>
              <a:ea typeface="+mn-ea"/>
              <a:cs typeface="+mn-cs"/>
            </a:rPr>
            <a:t>などの大型事業が終了したため、将来の負担額軽減のため、必要な限り地方債発行を抑え、健全な財政運営を維持して行きたい。</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岐阜県安八町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財政調整基金は税収の落ち込みを補うべく、</a:t>
          </a:r>
          <a:r>
            <a:rPr kumimoji="1" lang="ja-JP" altLang="en-US" sz="1200">
              <a:solidFill>
                <a:schemeClr val="dk1"/>
              </a:solidFill>
              <a:effectLst/>
              <a:latin typeface="+mn-lt"/>
              <a:ea typeface="+mn-ea"/>
              <a:cs typeface="+mn-cs"/>
            </a:rPr>
            <a:t>４０３</a:t>
          </a:r>
          <a:r>
            <a:rPr kumimoji="1" lang="ja-JP" altLang="ja-JP" sz="1200">
              <a:solidFill>
                <a:schemeClr val="dk1"/>
              </a:solidFill>
              <a:effectLst/>
              <a:latin typeface="+mn-lt"/>
              <a:ea typeface="+mn-ea"/>
              <a:cs typeface="+mn-cs"/>
            </a:rPr>
            <a:t>百万円取り崩した。経費節減</a:t>
          </a:r>
          <a:r>
            <a:rPr kumimoji="1" lang="ja-JP" altLang="en-US" sz="12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により</a:t>
          </a:r>
          <a:r>
            <a:rPr kumimoji="1" lang="ja-JP" altLang="en-US" sz="1200">
              <a:solidFill>
                <a:schemeClr val="dk1"/>
              </a:solidFill>
              <a:effectLst/>
              <a:latin typeface="+mn-lt"/>
              <a:ea typeface="+mn-ea"/>
              <a:cs typeface="+mn-cs"/>
            </a:rPr>
            <a:t>５７</a:t>
          </a:r>
          <a:r>
            <a:rPr kumimoji="1" lang="ja-JP" altLang="ja-JP" sz="1200">
              <a:solidFill>
                <a:schemeClr val="dk1"/>
              </a:solidFill>
              <a:effectLst/>
              <a:latin typeface="+mn-lt"/>
              <a:ea typeface="+mn-ea"/>
              <a:cs typeface="+mn-cs"/>
            </a:rPr>
            <a:t>百万円、決算剰余金により２</a:t>
          </a:r>
          <a:r>
            <a:rPr kumimoji="1" lang="ja-JP" altLang="en-US" sz="1200">
              <a:solidFill>
                <a:schemeClr val="dk1"/>
              </a:solidFill>
              <a:effectLst/>
              <a:latin typeface="+mn-lt"/>
              <a:ea typeface="+mn-ea"/>
              <a:cs typeface="+mn-cs"/>
            </a:rPr>
            <a:t>８２</a:t>
          </a:r>
          <a:r>
            <a:rPr kumimoji="1" lang="ja-JP" altLang="ja-JP" sz="1200">
              <a:solidFill>
                <a:schemeClr val="dk1"/>
              </a:solidFill>
              <a:effectLst/>
              <a:latin typeface="+mn-lt"/>
              <a:ea typeface="+mn-ea"/>
              <a:cs typeface="+mn-cs"/>
            </a:rPr>
            <a:t>百万円の積み立てを行った。</a:t>
          </a:r>
          <a:endParaRPr lang="ja-JP" altLang="ja-JP" sz="1200">
            <a:effectLst/>
          </a:endParaRPr>
        </a:p>
        <a:p>
          <a:r>
            <a:rPr kumimoji="1" lang="ja-JP" altLang="ja-JP" sz="1200">
              <a:solidFill>
                <a:schemeClr val="dk1"/>
              </a:solidFill>
              <a:effectLst/>
              <a:latin typeface="+mn-lt"/>
              <a:ea typeface="+mn-ea"/>
              <a:cs typeface="+mn-cs"/>
            </a:rPr>
            <a:t>ふるさと基金</a:t>
          </a:r>
          <a:r>
            <a:rPr kumimoji="1" lang="ja-JP" altLang="en-US" sz="1200">
              <a:solidFill>
                <a:schemeClr val="dk1"/>
              </a:solidFill>
              <a:effectLst/>
              <a:latin typeface="+mn-lt"/>
              <a:ea typeface="+mn-ea"/>
              <a:cs typeface="+mn-cs"/>
            </a:rPr>
            <a:t>３１</a:t>
          </a:r>
          <a:r>
            <a:rPr kumimoji="1" lang="ja-JP" altLang="ja-JP" sz="1200">
              <a:solidFill>
                <a:schemeClr val="dk1"/>
              </a:solidFill>
              <a:effectLst/>
              <a:latin typeface="+mn-lt"/>
              <a:ea typeface="+mn-ea"/>
              <a:cs typeface="+mn-cs"/>
            </a:rPr>
            <a:t>百万円を取り崩したが、ふるさと寄附金の申し込み増加により、</a:t>
          </a:r>
          <a:r>
            <a:rPr kumimoji="1" lang="ja-JP" altLang="en-US" sz="1200">
              <a:solidFill>
                <a:schemeClr val="dk1"/>
              </a:solidFill>
              <a:effectLst/>
              <a:latin typeface="+mn-lt"/>
              <a:ea typeface="+mn-ea"/>
              <a:cs typeface="+mn-cs"/>
            </a:rPr>
            <a:t>１１２</a:t>
          </a:r>
          <a:r>
            <a:rPr kumimoji="1" lang="ja-JP" altLang="ja-JP" sz="1200">
              <a:solidFill>
                <a:schemeClr val="dk1"/>
              </a:solidFill>
              <a:effectLst/>
              <a:latin typeface="+mn-lt"/>
              <a:ea typeface="+mn-ea"/>
              <a:cs typeface="+mn-cs"/>
            </a:rPr>
            <a:t>百万円積み立てした。</a:t>
          </a:r>
          <a:endParaRPr lang="ja-JP" altLang="ja-JP" sz="1200">
            <a:effectLst/>
          </a:endParaRPr>
        </a:p>
        <a:p>
          <a:r>
            <a:rPr kumimoji="1" lang="ja-JP" altLang="ja-JP" sz="1200">
              <a:solidFill>
                <a:schemeClr val="dk1"/>
              </a:solidFill>
              <a:effectLst/>
              <a:latin typeface="+mn-lt"/>
              <a:ea typeface="+mn-ea"/>
              <a:cs typeface="+mn-cs"/>
            </a:rPr>
            <a:t>結果として基金全体が１８百万円増加した。</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財政調整基金については、早期に１０億円程度までの積み立てに努める。</a:t>
          </a:r>
          <a:endParaRPr lang="ja-JP" altLang="ja-JP" sz="1200">
            <a:effectLst/>
          </a:endParaRPr>
        </a:p>
        <a:p>
          <a:r>
            <a:rPr kumimoji="1" lang="ja-JP" altLang="ja-JP" sz="1200">
              <a:solidFill>
                <a:schemeClr val="dk1"/>
              </a:solidFill>
              <a:effectLst/>
              <a:latin typeface="+mn-lt"/>
              <a:ea typeface="+mn-ea"/>
              <a:cs typeface="+mn-cs"/>
            </a:rPr>
            <a:t>減債基金については、財政調整基金が１０億円積み立てした後に積み立て行う。</a:t>
          </a:r>
          <a:endParaRPr lang="ja-JP" altLang="ja-JP" sz="1200">
            <a:effectLst/>
          </a:endParaRPr>
        </a:p>
        <a:p>
          <a:r>
            <a:rPr kumimoji="1" lang="ja-JP" altLang="ja-JP" sz="1200">
              <a:solidFill>
                <a:schemeClr val="dk1"/>
              </a:solidFill>
              <a:effectLst/>
              <a:latin typeface="+mn-lt"/>
              <a:ea typeface="+mn-ea"/>
              <a:cs typeface="+mn-cs"/>
            </a:rPr>
            <a:t>ふるさと基金については、返礼品の充実を</a:t>
          </a:r>
          <a:r>
            <a:rPr kumimoji="1" lang="ja-JP" altLang="en-US" sz="1200">
              <a:solidFill>
                <a:schemeClr val="dk1"/>
              </a:solidFill>
              <a:effectLst/>
              <a:latin typeface="+mn-lt"/>
              <a:ea typeface="+mn-ea"/>
              <a:cs typeface="+mn-cs"/>
            </a:rPr>
            <a:t>図ることにより</a:t>
          </a:r>
          <a:r>
            <a:rPr kumimoji="1" lang="ja-JP" altLang="ja-JP" sz="1200">
              <a:solidFill>
                <a:schemeClr val="dk1"/>
              </a:solidFill>
              <a:effectLst/>
              <a:latin typeface="+mn-lt"/>
              <a:ea typeface="+mn-ea"/>
              <a:cs typeface="+mn-cs"/>
            </a:rPr>
            <a:t>ふるさと寄附金の増額を目指し、基金</a:t>
          </a:r>
          <a:r>
            <a:rPr kumimoji="1" lang="ja-JP" altLang="en-US" sz="1200">
              <a:solidFill>
                <a:schemeClr val="dk1"/>
              </a:solidFill>
              <a:effectLst/>
              <a:latin typeface="+mn-lt"/>
              <a:ea typeface="+mn-ea"/>
              <a:cs typeface="+mn-cs"/>
            </a:rPr>
            <a:t>を有効的に活用する</a:t>
          </a:r>
          <a:r>
            <a:rPr kumimoji="1" lang="ja-JP" altLang="ja-JP" sz="1200">
              <a:solidFill>
                <a:schemeClr val="dk1"/>
              </a:solidFill>
              <a:effectLst/>
              <a:latin typeface="+mn-lt"/>
              <a:ea typeface="+mn-ea"/>
              <a:cs typeface="+mn-cs"/>
            </a:rPr>
            <a:t>。</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ふるさと基金：ふるさと寄附金を受けて、まちづくりに活用する。</a:t>
          </a:r>
          <a:endParaRPr lang="ja-JP" altLang="ja-JP" sz="1100">
            <a:effectLst/>
          </a:endParaRPr>
        </a:p>
        <a:p>
          <a:r>
            <a:rPr kumimoji="1" lang="ja-JP" altLang="ja-JP" sz="1100">
              <a:solidFill>
                <a:schemeClr val="dk1"/>
              </a:solidFill>
              <a:effectLst/>
              <a:latin typeface="+mn-lt"/>
              <a:ea typeface="+mn-ea"/>
              <a:cs typeface="+mn-cs"/>
            </a:rPr>
            <a:t>　地域福祉基金：地域振興事業の円滑な推進にあてるため</a:t>
          </a:r>
          <a:endParaRPr lang="ja-JP" altLang="ja-JP" sz="1100">
            <a:effectLst/>
          </a:endParaRPr>
        </a:p>
        <a:p>
          <a:r>
            <a:rPr kumimoji="1" lang="ja-JP" altLang="ja-JP" sz="1100">
              <a:solidFill>
                <a:schemeClr val="dk1"/>
              </a:solidFill>
              <a:effectLst/>
              <a:latin typeface="+mn-lt"/>
              <a:ea typeface="+mn-ea"/>
              <a:cs typeface="+mn-cs"/>
            </a:rPr>
            <a:t>　ふるさと農村活性化基金：土地改良施設等の利活用に係る集落共同活動を支援し、農村の活性化を図るため</a:t>
          </a:r>
          <a:endParaRPr lang="ja-JP" altLang="ja-JP" sz="1100">
            <a:effectLst/>
          </a:endParaRPr>
        </a:p>
        <a:p>
          <a:r>
            <a:rPr kumimoji="1" lang="ja-JP" altLang="ja-JP" sz="1100">
              <a:solidFill>
                <a:schemeClr val="dk1"/>
              </a:solidFill>
              <a:effectLst/>
              <a:latin typeface="+mn-lt"/>
              <a:ea typeface="+mn-ea"/>
              <a:cs typeface="+mn-cs"/>
            </a:rPr>
            <a:t>　森林環境譲与税基金：植樹や木材利用の促進、普及啓発等に関する施策の財源に充てるため</a:t>
          </a:r>
          <a:endParaRPr lang="ja-JP" altLang="ja-JP" sz="1100">
            <a:effectLst/>
          </a:endParaRPr>
        </a:p>
        <a:p>
          <a:r>
            <a:rPr kumimoji="1" lang="ja-JP" altLang="ja-JP" sz="1100">
              <a:solidFill>
                <a:schemeClr val="dk1"/>
              </a:solidFill>
              <a:effectLst/>
              <a:latin typeface="+mn-lt"/>
              <a:ea typeface="+mn-ea"/>
              <a:cs typeface="+mn-cs"/>
            </a:rPr>
            <a:t>　教育振興基金：教育の振興及び充実を図るため</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ふるさと基金：ふるさと寄附金申し込み数の増による。</a:t>
          </a:r>
          <a:endParaRPr lang="ja-JP" altLang="ja-JP" sz="1100">
            <a:effectLst/>
          </a:endParaRPr>
        </a:p>
        <a:p>
          <a:r>
            <a:rPr kumimoji="1" lang="ja-JP" altLang="ja-JP" sz="1100">
              <a:solidFill>
                <a:schemeClr val="dk1"/>
              </a:solidFill>
              <a:effectLst/>
              <a:latin typeface="+mn-lt"/>
              <a:ea typeface="+mn-ea"/>
              <a:cs typeface="+mn-cs"/>
            </a:rPr>
            <a:t>　地域福祉基金：増減なし</a:t>
          </a:r>
          <a:endParaRPr lang="ja-JP" altLang="ja-JP" sz="1100">
            <a:effectLst/>
          </a:endParaRPr>
        </a:p>
        <a:p>
          <a:r>
            <a:rPr kumimoji="1" lang="ja-JP" altLang="ja-JP" sz="1100">
              <a:solidFill>
                <a:schemeClr val="dk1"/>
              </a:solidFill>
              <a:effectLst/>
              <a:latin typeface="+mn-lt"/>
              <a:ea typeface="+mn-ea"/>
              <a:cs typeface="+mn-cs"/>
            </a:rPr>
            <a:t>　ふるさと農村活性化基金：増減なし</a:t>
          </a:r>
          <a:endParaRPr lang="ja-JP" altLang="ja-JP" sz="1100">
            <a:effectLst/>
          </a:endParaRPr>
        </a:p>
        <a:p>
          <a:r>
            <a:rPr kumimoji="1" lang="ja-JP" altLang="ja-JP" sz="1100">
              <a:solidFill>
                <a:schemeClr val="dk1"/>
              </a:solidFill>
              <a:effectLst/>
              <a:latin typeface="+mn-lt"/>
              <a:ea typeface="+mn-ea"/>
              <a:cs typeface="+mn-cs"/>
            </a:rPr>
            <a:t>　森林環境譲与税基金：森林環境譲与税の受け入れにより１百万円積み立てした。</a:t>
          </a:r>
          <a:endParaRPr lang="ja-JP" altLang="ja-JP" sz="1100">
            <a:effectLst/>
          </a:endParaRPr>
        </a:p>
        <a:p>
          <a:r>
            <a:rPr kumimoji="1" lang="ja-JP" altLang="ja-JP" sz="1100">
              <a:solidFill>
                <a:schemeClr val="dk1"/>
              </a:solidFill>
              <a:effectLst/>
              <a:latin typeface="+mn-lt"/>
              <a:ea typeface="+mn-ea"/>
              <a:cs typeface="+mn-cs"/>
            </a:rPr>
            <a:t>　教育振興基金：増減なし</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ふるさと基金：ふるさと納税の返礼品の見直しや、ＰＲを行う。</a:t>
          </a:r>
          <a:endParaRPr lang="ja-JP" altLang="ja-JP" sz="1100">
            <a:effectLst/>
          </a:endParaRPr>
        </a:p>
        <a:p>
          <a:r>
            <a:rPr kumimoji="1" lang="ja-JP" altLang="ja-JP" sz="1100">
              <a:solidFill>
                <a:schemeClr val="dk1"/>
              </a:solidFill>
              <a:effectLst/>
              <a:latin typeface="+mn-lt"/>
              <a:ea typeface="+mn-ea"/>
              <a:cs typeface="+mn-cs"/>
            </a:rPr>
            <a:t>　地域福祉基金：地域振興事業にあたるため、現状の基金を維持する。</a:t>
          </a:r>
          <a:endParaRPr lang="ja-JP" altLang="ja-JP" sz="1100">
            <a:effectLst/>
          </a:endParaRPr>
        </a:p>
        <a:p>
          <a:r>
            <a:rPr kumimoji="1" lang="ja-JP" altLang="ja-JP" sz="1100">
              <a:solidFill>
                <a:schemeClr val="dk1"/>
              </a:solidFill>
              <a:effectLst/>
              <a:latin typeface="+mn-lt"/>
              <a:ea typeface="+mn-ea"/>
              <a:cs typeface="+mn-cs"/>
            </a:rPr>
            <a:t>　ふるさと農村活性化基金：土地改良事業にあてるため、現状の基金を維持する。</a:t>
          </a:r>
          <a:endParaRPr lang="ja-JP" altLang="ja-JP" sz="1100">
            <a:effectLst/>
          </a:endParaRPr>
        </a:p>
        <a:p>
          <a:r>
            <a:rPr kumimoji="1" lang="ja-JP" altLang="ja-JP" sz="1100">
              <a:solidFill>
                <a:schemeClr val="dk1"/>
              </a:solidFill>
              <a:effectLst/>
              <a:latin typeface="+mn-lt"/>
              <a:ea typeface="+mn-ea"/>
              <a:cs typeface="+mn-cs"/>
            </a:rPr>
            <a:t>　森林環境譲与税基金：公共施設整備事業等での木材利用にあてる。</a:t>
          </a:r>
          <a:endParaRPr lang="ja-JP" altLang="ja-JP" sz="1100">
            <a:effectLst/>
          </a:endParaRPr>
        </a:p>
        <a:p>
          <a:r>
            <a:rPr kumimoji="1" lang="ja-JP" altLang="ja-JP" sz="1100">
              <a:solidFill>
                <a:schemeClr val="dk1"/>
              </a:solidFill>
              <a:effectLst/>
              <a:latin typeface="+mn-lt"/>
              <a:ea typeface="+mn-ea"/>
              <a:cs typeface="+mn-cs"/>
            </a:rPr>
            <a:t>　教育振興基金：教育振興費にあてるため、現状の基金を維持する。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財政調整基金は税収の落ち込みを補うべく、４０３百万円取り崩した。経費節減</a:t>
          </a:r>
          <a:r>
            <a:rPr kumimoji="1" lang="ja-JP" altLang="ja-JP" sz="11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により５７百万円、決算剰余金により２８２百万円の積み立てを行った。</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災害等へ備えるため、早期に１０億円までの積み立てることとしている。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増減なし</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減債基金については、財政調整基金が１０億円積み立てした後に積み立て行う。</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A3EE164E-A811-435D-AE23-784EA6B728E2}"/>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CD7F271D-D5D2-4AFA-AA4D-51F4BC40E40E}"/>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DCEBC55D-D30E-4285-9CB9-47D0E5E617C4}"/>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41B52D54-0377-4CB2-BFDF-868398C112C6}"/>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D8C61AEC-1631-410E-9BA5-8776A8E8906F}"/>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8CF075C3-1C14-4275-A93F-246C16980B9A}"/>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216AD7CA-7D35-4765-9868-466E6CE9CA7C}"/>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11598E4-E052-46E9-88AB-0A261D49BDEB}"/>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764CD658-B50F-41BF-99C1-E4FD8C647C3F}"/>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FCDFAD50-7C30-46D7-93A5-49F00F8A3F1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14,512
14,048
18.16
7,431,714
6,919,484
435,404
4,232,035
5,895,594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7210AF3F-A301-4A4F-9D33-58D455AB1015}"/>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332A431-3FB1-4264-B2A8-0BD68CAFE1B9}"/>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A246A8FA-686B-487B-871D-81FDC61204B6}"/>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CBF243A5-5A17-48A4-A285-1FC686C9CC4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F240D066-C5D1-45B0-81A0-9DA532C72138}"/>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0BB77F9-965D-4D56-BB59-F331F75A7824}"/>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E2BFD49E-A7A0-4181-8965-97236EF68957}"/>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6A36C95D-B945-45A9-8715-80C304241F81}"/>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D070F2C6-337E-40B5-9B96-53CAE5B06926}"/>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95A917E4-D0DD-4BC2-A234-CA3F834FFB2A}"/>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2ED8EC92-D189-4E75-9644-D3B6CB1D888A}"/>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3FDDC11-B293-4791-92DF-985381325384}"/>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43EF9FD-0495-4FDF-A3FB-2CF9623AADD1}"/>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F23788F0-6626-4963-A782-BEBD3561A8F3}"/>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D48B741-BD60-46E9-9240-C4EA7FB8954C}"/>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242D7533-B019-4297-B910-DEB0F0ED58BB}"/>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5729D416-C40F-4658-B925-C887FC8AC476}"/>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50D7859-B777-4431-ACA5-13737F6AAE42}"/>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8B44537C-3194-4F93-8F28-478F1C8D2405}"/>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168943EF-9DBA-4F62-928D-6EA3FDFDF801}"/>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F9318B1-4FA4-4FA0-89B9-6B18B3C2E06E}"/>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D14F1453-EC60-49C2-BAE2-132EC9D74478}"/>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564D5E84-C07F-4E7D-92D9-76A42CFF2F1C}"/>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337AF860-2C26-442C-97A8-B090BEA4B9B6}"/>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B756AFC-79ED-4CD4-995A-E918B8E373A1}"/>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5EF5F731-344F-4E9B-9360-1C29529CB1F8}"/>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31D27631-0C9E-4783-8BBA-66F884F5452F}"/>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0AFC9B3-30D6-49B2-9180-CDDEB0DDB99E}"/>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C898882-3C77-4506-B5FC-06DE2A049FD1}"/>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F89F531-B6BB-4BCC-84F9-3BBA175E56EF}"/>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57D20DA6-F32F-406D-85AF-23F71101F0DD}"/>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2DC68ED4-25DA-4D0F-8F14-152D726702BD}"/>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CC3428E-6A2C-4AB7-8F30-43D01E57BD3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5B33D34-8DCB-474F-8506-2B9A18EDFF25}"/>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63AADB67-9711-4049-9CAF-F93452C9345B}"/>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B3483C4A-3CCE-427C-8796-A44856CC772B}"/>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B41B8FE9-DF62-4853-873F-A213BCD97D0D}"/>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大型事業所の集積により、かつては類似団体平均を大きく上回る財政力指数があったが、事業所の撤退の影響もあり、近年は低下傾向にある。令和２年１２月に、安八スマートインターチェンジ周辺を市街化区域に編入したため、交通の利便性を最大限に活用し企業誘致を進め、歳入確保に努める。</a:t>
          </a:r>
          <a:endParaRPr lang="ja-JP" altLang="ja-JP" sz="13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D726C8AC-5B0B-46A5-BCCF-E020CDFDABF5}"/>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1CAE3143-7848-421C-854C-242A07F2335D}"/>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CA47F417-7BD3-459E-B38E-3DB831B68C3F}"/>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BADF2F30-F697-4A00-9F1C-A68E143F7F0C}"/>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AF51301-BA24-4255-9EC5-8F754334BB1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8BF5E8B2-A16C-4986-894F-E54852AA118D}"/>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42023580-C505-4DE4-B89F-18C51A8464BF}"/>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705F8AA2-6D9C-4658-8347-31E738B1585F}"/>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7F6DE148-EFF3-44D6-A169-8ECDDFD062DC}"/>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EA3C0D2E-A119-4C75-86EA-FA209F3627ED}"/>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1A333972-B6AD-42A9-9D46-DEC8B19A2E5E}"/>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7A986765-4AF8-4848-A946-DA223409F0E9}"/>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7B284E05-5BD0-47A4-B542-E822EF8C9371}"/>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FA583E1D-90F9-431F-B0C4-5ED0FC1536A9}"/>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BBC1CB46-94DD-47C0-9D94-1C02D0919525}"/>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B1AABDBB-721A-4496-8A5B-118766F8DDC7}"/>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1771B988-0C02-455F-B20A-A9A7353DF370}"/>
            </a:ext>
          </a:extLst>
        </xdr:cNvPr>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72C6D368-0C0B-48EF-8016-B6727D1461C5}"/>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7DEA1117-7C73-4478-AD74-73FE21B4E115}"/>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B02CF6DA-728A-4838-BF1D-006F13B68612}"/>
            </a:ext>
          </a:extLst>
        </xdr:cNvPr>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B4567BF9-EB1D-43BF-BA4B-2F2C7EE159E7}"/>
            </a:ext>
          </a:extLst>
        </xdr:cNvPr>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139398</xdr:rowOff>
    </xdr:to>
    <xdr:cxnSp macro="">
      <xdr:nvCxnSpPr>
        <xdr:cNvPr id="70" name="直線コネクタ 69">
          <a:extLst>
            <a:ext uri="{FF2B5EF4-FFF2-40B4-BE49-F238E27FC236}">
              <a16:creationId xmlns:a16="http://schemas.microsoft.com/office/drawing/2014/main" id="{D88BE015-7EA7-4504-92A7-8D3347B3FF77}"/>
            </a:ext>
          </a:extLst>
        </xdr:cNvPr>
        <xdr:cNvCxnSpPr/>
      </xdr:nvCxnSpPr>
      <xdr:spPr>
        <a:xfrm>
          <a:off x="4114800" y="7145867"/>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73072</xdr:rowOff>
    </xdr:from>
    <xdr:ext cx="762000" cy="259045"/>
    <xdr:sp macro="" textlink="">
      <xdr:nvSpPr>
        <xdr:cNvPr id="71" name="財政力平均値テキスト">
          <a:extLst>
            <a:ext uri="{FF2B5EF4-FFF2-40B4-BE49-F238E27FC236}">
              <a16:creationId xmlns:a16="http://schemas.microsoft.com/office/drawing/2014/main" id="{2D41A201-BB5A-4D0F-A0C5-553548AD1F35}"/>
            </a:ext>
          </a:extLst>
        </xdr:cNvPr>
        <xdr:cNvSpPr txBox="1"/>
      </xdr:nvSpPr>
      <xdr:spPr>
        <a:xfrm>
          <a:off x="5041900" y="727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4F972EEB-55E7-4A66-8A90-EFF7DE772532}"/>
            </a:ext>
          </a:extLst>
        </xdr:cNvPr>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116417</xdr:rowOff>
    </xdr:to>
    <xdr:cxnSp macro="">
      <xdr:nvCxnSpPr>
        <xdr:cNvPr id="73" name="直線コネクタ 72">
          <a:extLst>
            <a:ext uri="{FF2B5EF4-FFF2-40B4-BE49-F238E27FC236}">
              <a16:creationId xmlns:a16="http://schemas.microsoft.com/office/drawing/2014/main" id="{C9631C81-054D-4028-BBBC-7ACF7FE4E11F}"/>
            </a:ext>
          </a:extLst>
        </xdr:cNvPr>
        <xdr:cNvCxnSpPr/>
      </xdr:nvCxnSpPr>
      <xdr:spPr>
        <a:xfrm>
          <a:off x="3225800" y="712288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D826C087-25CC-4726-9C87-AF7D25E22B11}"/>
            </a:ext>
          </a:extLst>
        </xdr:cNvPr>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4432</xdr:rowOff>
    </xdr:from>
    <xdr:ext cx="736600" cy="259045"/>
    <xdr:sp macro="" textlink="">
      <xdr:nvSpPr>
        <xdr:cNvPr id="75" name="テキスト ボックス 74">
          <a:extLst>
            <a:ext uri="{FF2B5EF4-FFF2-40B4-BE49-F238E27FC236}">
              <a16:creationId xmlns:a16="http://schemas.microsoft.com/office/drawing/2014/main" id="{8083EDC3-EC77-4299-ACCA-DB43287CEBAC}"/>
            </a:ext>
          </a:extLst>
        </xdr:cNvPr>
        <xdr:cNvSpPr txBox="1"/>
      </xdr:nvSpPr>
      <xdr:spPr>
        <a:xfrm>
          <a:off x="3733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81945</xdr:rowOff>
    </xdr:from>
    <xdr:to>
      <xdr:col>15</xdr:col>
      <xdr:colOff>82550</xdr:colOff>
      <xdr:row>41</xdr:row>
      <xdr:rowOff>93435</xdr:rowOff>
    </xdr:to>
    <xdr:cxnSp macro="">
      <xdr:nvCxnSpPr>
        <xdr:cNvPr id="76" name="直線コネクタ 75">
          <a:extLst>
            <a:ext uri="{FF2B5EF4-FFF2-40B4-BE49-F238E27FC236}">
              <a16:creationId xmlns:a16="http://schemas.microsoft.com/office/drawing/2014/main" id="{27B988DE-9B13-457A-8F7F-4CF2C5701BE5}"/>
            </a:ext>
          </a:extLst>
        </xdr:cNvPr>
        <xdr:cNvCxnSpPr/>
      </xdr:nvCxnSpPr>
      <xdr:spPr>
        <a:xfrm>
          <a:off x="2336800" y="71113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78015</xdr:rowOff>
    </xdr:from>
    <xdr:to>
      <xdr:col>15</xdr:col>
      <xdr:colOff>133350</xdr:colOff>
      <xdr:row>43</xdr:row>
      <xdr:rowOff>8165</xdr:rowOff>
    </xdr:to>
    <xdr:sp macro="" textlink="">
      <xdr:nvSpPr>
        <xdr:cNvPr id="77" name="フローチャート: 判断 76">
          <a:extLst>
            <a:ext uri="{FF2B5EF4-FFF2-40B4-BE49-F238E27FC236}">
              <a16:creationId xmlns:a16="http://schemas.microsoft.com/office/drawing/2014/main" id="{5D3A5072-E3D1-4C43-B6B2-055E31608F32}"/>
            </a:ext>
          </a:extLst>
        </xdr:cNvPr>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164392</xdr:rowOff>
    </xdr:from>
    <xdr:ext cx="762000" cy="259045"/>
    <xdr:sp macro="" textlink="">
      <xdr:nvSpPr>
        <xdr:cNvPr id="78" name="テキスト ボックス 77">
          <a:extLst>
            <a:ext uri="{FF2B5EF4-FFF2-40B4-BE49-F238E27FC236}">
              <a16:creationId xmlns:a16="http://schemas.microsoft.com/office/drawing/2014/main" id="{FCF6EB75-1F70-4A29-A501-2D6F0FEF2394}"/>
            </a:ext>
          </a:extLst>
        </xdr:cNvPr>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70455</xdr:rowOff>
    </xdr:from>
    <xdr:to>
      <xdr:col>11</xdr:col>
      <xdr:colOff>31750</xdr:colOff>
      <xdr:row>41</xdr:row>
      <xdr:rowOff>81945</xdr:rowOff>
    </xdr:to>
    <xdr:cxnSp macro="">
      <xdr:nvCxnSpPr>
        <xdr:cNvPr id="79" name="直線コネクタ 78">
          <a:extLst>
            <a:ext uri="{FF2B5EF4-FFF2-40B4-BE49-F238E27FC236}">
              <a16:creationId xmlns:a16="http://schemas.microsoft.com/office/drawing/2014/main" id="{C98077D2-7C7F-4F0B-8B53-B32DCF5942B4}"/>
            </a:ext>
          </a:extLst>
        </xdr:cNvPr>
        <xdr:cNvCxnSpPr/>
      </xdr:nvCxnSpPr>
      <xdr:spPr>
        <a:xfrm>
          <a:off x="1447800" y="70999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4B8AB417-401A-4CC1-844D-665E4E66C3E8}"/>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a:extLst>
            <a:ext uri="{FF2B5EF4-FFF2-40B4-BE49-F238E27FC236}">
              <a16:creationId xmlns:a16="http://schemas.microsoft.com/office/drawing/2014/main" id="{6EC6C239-F371-4D60-BBB2-6CD9864F7092}"/>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2" name="フローチャート: 判断 81">
          <a:extLst>
            <a:ext uri="{FF2B5EF4-FFF2-40B4-BE49-F238E27FC236}">
              <a16:creationId xmlns:a16="http://schemas.microsoft.com/office/drawing/2014/main" id="{6CD96BE5-A796-445F-B789-713A498E0103}"/>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3" name="テキスト ボックス 82">
          <a:extLst>
            <a:ext uri="{FF2B5EF4-FFF2-40B4-BE49-F238E27FC236}">
              <a16:creationId xmlns:a16="http://schemas.microsoft.com/office/drawing/2014/main" id="{4FEC1086-B081-4987-B974-AEFC1C239B3F}"/>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C4FD09C6-C2EB-41EC-A976-2A37776A52CC}"/>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9AD62846-CF1A-4281-903B-FBB9B9C6679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4A64038B-FA5A-4F6F-8870-4123AF87C00F}"/>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3072EB4F-C1F9-47E3-B54E-13A0895EF949}"/>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270167A2-2605-4BA2-BED8-60C7145C897C}"/>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88598</xdr:rowOff>
    </xdr:from>
    <xdr:to>
      <xdr:col>23</xdr:col>
      <xdr:colOff>184150</xdr:colOff>
      <xdr:row>42</xdr:row>
      <xdr:rowOff>18748</xdr:rowOff>
    </xdr:to>
    <xdr:sp macro="" textlink="">
      <xdr:nvSpPr>
        <xdr:cNvPr id="89" name="楕円 88">
          <a:extLst>
            <a:ext uri="{FF2B5EF4-FFF2-40B4-BE49-F238E27FC236}">
              <a16:creationId xmlns:a16="http://schemas.microsoft.com/office/drawing/2014/main" id="{7E599CAA-31DF-456D-B272-3867A3F7BE04}"/>
            </a:ext>
          </a:extLst>
        </xdr:cNvPr>
        <xdr:cNvSpPr/>
      </xdr:nvSpPr>
      <xdr:spPr>
        <a:xfrm>
          <a:off x="49022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105125</xdr:rowOff>
    </xdr:from>
    <xdr:ext cx="762000" cy="259045"/>
    <xdr:sp macro="" textlink="">
      <xdr:nvSpPr>
        <xdr:cNvPr id="90" name="財政力該当値テキスト">
          <a:extLst>
            <a:ext uri="{FF2B5EF4-FFF2-40B4-BE49-F238E27FC236}">
              <a16:creationId xmlns:a16="http://schemas.microsoft.com/office/drawing/2014/main" id="{3E18B652-BA43-4380-BDBC-0A7BDEC17DD8}"/>
            </a:ext>
          </a:extLst>
        </xdr:cNvPr>
        <xdr:cNvSpPr txBox="1"/>
      </xdr:nvSpPr>
      <xdr:spPr>
        <a:xfrm>
          <a:off x="5041900" y="696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1" name="楕円 90">
          <a:extLst>
            <a:ext uri="{FF2B5EF4-FFF2-40B4-BE49-F238E27FC236}">
              <a16:creationId xmlns:a16="http://schemas.microsoft.com/office/drawing/2014/main" id="{B22E6BD6-BC57-420E-A455-AB671F3787A6}"/>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2" name="テキスト ボックス 91">
          <a:extLst>
            <a:ext uri="{FF2B5EF4-FFF2-40B4-BE49-F238E27FC236}">
              <a16:creationId xmlns:a16="http://schemas.microsoft.com/office/drawing/2014/main" id="{BA6BCF93-1254-446D-BB5F-21CEB795AEBE}"/>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3" name="楕円 92">
          <a:extLst>
            <a:ext uri="{FF2B5EF4-FFF2-40B4-BE49-F238E27FC236}">
              <a16:creationId xmlns:a16="http://schemas.microsoft.com/office/drawing/2014/main" id="{3EC7AF3E-C4BB-411D-8C74-C9B37AAF7CF3}"/>
            </a:ext>
          </a:extLst>
        </xdr:cNvPr>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4" name="テキスト ボックス 93">
          <a:extLst>
            <a:ext uri="{FF2B5EF4-FFF2-40B4-BE49-F238E27FC236}">
              <a16:creationId xmlns:a16="http://schemas.microsoft.com/office/drawing/2014/main" id="{A41A2F27-8FF3-43FB-9149-8FD7C52E48F2}"/>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31145</xdr:rowOff>
    </xdr:from>
    <xdr:to>
      <xdr:col>11</xdr:col>
      <xdr:colOff>82550</xdr:colOff>
      <xdr:row>41</xdr:row>
      <xdr:rowOff>132745</xdr:rowOff>
    </xdr:to>
    <xdr:sp macro="" textlink="">
      <xdr:nvSpPr>
        <xdr:cNvPr id="95" name="楕円 94">
          <a:extLst>
            <a:ext uri="{FF2B5EF4-FFF2-40B4-BE49-F238E27FC236}">
              <a16:creationId xmlns:a16="http://schemas.microsoft.com/office/drawing/2014/main" id="{526D0E37-8CC6-48F5-937A-7390709DF175}"/>
            </a:ext>
          </a:extLst>
        </xdr:cNvPr>
        <xdr:cNvSpPr/>
      </xdr:nvSpPr>
      <xdr:spPr>
        <a:xfrm>
          <a:off x="2286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142922</xdr:rowOff>
    </xdr:from>
    <xdr:ext cx="762000" cy="259045"/>
    <xdr:sp macro="" textlink="">
      <xdr:nvSpPr>
        <xdr:cNvPr id="96" name="テキスト ボックス 95">
          <a:extLst>
            <a:ext uri="{FF2B5EF4-FFF2-40B4-BE49-F238E27FC236}">
              <a16:creationId xmlns:a16="http://schemas.microsoft.com/office/drawing/2014/main" id="{58A61290-FC8B-46DC-9AC2-0D1D06F11C06}"/>
            </a:ext>
          </a:extLst>
        </xdr:cNvPr>
        <xdr:cNvSpPr txBox="1"/>
      </xdr:nvSpPr>
      <xdr:spPr>
        <a:xfrm>
          <a:off x="1955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19655</xdr:rowOff>
    </xdr:from>
    <xdr:to>
      <xdr:col>7</xdr:col>
      <xdr:colOff>31750</xdr:colOff>
      <xdr:row>41</xdr:row>
      <xdr:rowOff>121255</xdr:rowOff>
    </xdr:to>
    <xdr:sp macro="" textlink="">
      <xdr:nvSpPr>
        <xdr:cNvPr id="97" name="楕円 96">
          <a:extLst>
            <a:ext uri="{FF2B5EF4-FFF2-40B4-BE49-F238E27FC236}">
              <a16:creationId xmlns:a16="http://schemas.microsoft.com/office/drawing/2014/main" id="{4CCE562F-51B6-40C8-81F9-C439448FF108}"/>
            </a:ext>
          </a:extLst>
        </xdr:cNvPr>
        <xdr:cNvSpPr/>
      </xdr:nvSpPr>
      <xdr:spPr>
        <a:xfrm>
          <a:off x="1397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131432</xdr:rowOff>
    </xdr:from>
    <xdr:ext cx="762000" cy="259045"/>
    <xdr:sp macro="" textlink="">
      <xdr:nvSpPr>
        <xdr:cNvPr id="98" name="テキスト ボックス 97">
          <a:extLst>
            <a:ext uri="{FF2B5EF4-FFF2-40B4-BE49-F238E27FC236}">
              <a16:creationId xmlns:a16="http://schemas.microsoft.com/office/drawing/2014/main" id="{79CBB67E-6061-4304-AB08-72CC16904316}"/>
            </a:ext>
          </a:extLst>
        </xdr:cNvPr>
        <xdr:cNvSpPr txBox="1"/>
      </xdr:nvSpPr>
      <xdr:spPr>
        <a:xfrm>
          <a:off x="1066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3DB2700-C6D7-42CB-A386-7C2460FC51D3}"/>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5A315753-0EFB-42D4-A440-255A018390EF}"/>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32002AA4-BCFA-4825-B08E-79EF6AAD8DFF}"/>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706D666-204D-4795-B4CF-51A044F3498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FF8F88C5-E35A-4916-93D5-2F11EB293BAF}"/>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C57BE245-BAD5-4D7B-B6A7-A8945BE9FBE7}"/>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81C702F0-85A5-4BAE-8F1C-3FC6390487E9}"/>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DE9F3575-E452-4CE5-A690-C752839AF2AD}"/>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23D346BF-FF49-46DE-AE5F-5A3C44DCB536}"/>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A1A8AB4D-8573-42AE-BD5A-DC031D6FE828}"/>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89880274-7F6B-47DB-ADDE-56714A89323F}"/>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3D2B294-697B-49BA-8D7B-176BEB796397}"/>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C5CFB58F-B23C-4EBF-BDB9-556244F488C4}"/>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扶助費の増加、公債費の増大により、経常経費は高止まりの状況にある。令和</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年度は類似団体平均や県平均と近い数値になった。施設の統廃合などにより、経常経費の削減に努める。</a:t>
          </a:r>
          <a:endParaRPr lang="ja-JP" altLang="ja-JP" sz="13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F1A1CDAC-19A7-422F-91BD-B8B665EAB79D}"/>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65D047F1-CB4B-4163-9761-59B26B085088}"/>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81C0788F-655D-47F0-9350-0E2060247D17}"/>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6873607A-AD3F-4D71-9892-C4B3ADDA96B1}"/>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15AC94C6-D9C5-48F7-A3D0-414668514402}"/>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20F0D52F-5D22-409C-8A65-71415409FD77}"/>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CEF37CBD-5A08-4E12-A538-D8A5BE074E63}"/>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17ADCCCA-78DF-4099-A355-C891CD745364}"/>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77A8589B-E795-402D-8B61-A72D626E8C6C}"/>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59DF678F-C5BB-4BEC-A970-FA083608C491}"/>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F50F3298-CC40-49B1-ABB2-607E4ED366BD}"/>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92729348-CBAE-4B9E-B568-4069479BC003}"/>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998F714D-395B-4F0E-BE7C-B6EFBB23AB8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6A8CF8FA-238B-464C-8084-9623AB6A9579}"/>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9441AC93-5A39-4015-9799-04665AEC862A}"/>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E6E5D9C9-3228-443D-80B2-419124046EE3}"/>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a16="http://schemas.microsoft.com/office/drawing/2014/main" id="{AC716627-B701-4F27-B8F7-FAB45B39B066}"/>
            </a:ext>
          </a:extLst>
        </xdr:cNvPr>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a16="http://schemas.microsoft.com/office/drawing/2014/main" id="{9FE7827F-3D8D-4316-87DA-A5FE30492656}"/>
            </a:ext>
          </a:extLst>
        </xdr:cNvPr>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a16="http://schemas.microsoft.com/office/drawing/2014/main" id="{5ED1A08C-77A0-4A1F-A5B4-F3AB24CE3ABC}"/>
            </a:ext>
          </a:extLst>
        </xdr:cNvPr>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a16="http://schemas.microsoft.com/office/drawing/2014/main" id="{4C7C726D-6829-4D46-8DD4-2CC0FB913AC5}"/>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a16="http://schemas.microsoft.com/office/drawing/2014/main" id="{0EC9FBBC-BD06-460A-AB1E-1D12E7D18982}"/>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56515</xdr:rowOff>
    </xdr:from>
    <xdr:to>
      <xdr:col>23</xdr:col>
      <xdr:colOff>133350</xdr:colOff>
      <xdr:row>64</xdr:row>
      <xdr:rowOff>39370</xdr:rowOff>
    </xdr:to>
    <xdr:cxnSp macro="">
      <xdr:nvCxnSpPr>
        <xdr:cNvPr id="133" name="直線コネクタ 132">
          <a:extLst>
            <a:ext uri="{FF2B5EF4-FFF2-40B4-BE49-F238E27FC236}">
              <a16:creationId xmlns:a16="http://schemas.microsoft.com/office/drawing/2014/main" id="{FA1DA2D1-83C7-4C51-B06C-06C55EAAE61E}"/>
            </a:ext>
          </a:extLst>
        </xdr:cNvPr>
        <xdr:cNvCxnSpPr/>
      </xdr:nvCxnSpPr>
      <xdr:spPr>
        <a:xfrm>
          <a:off x="4114800" y="10686415"/>
          <a:ext cx="8382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45102</xdr:rowOff>
    </xdr:from>
    <xdr:ext cx="762000" cy="259045"/>
    <xdr:sp macro="" textlink="">
      <xdr:nvSpPr>
        <xdr:cNvPr id="134" name="財政構造の弾力性平均値テキスト">
          <a:extLst>
            <a:ext uri="{FF2B5EF4-FFF2-40B4-BE49-F238E27FC236}">
              <a16:creationId xmlns:a16="http://schemas.microsoft.com/office/drawing/2014/main" id="{1C53C7A1-3004-479C-AF7E-3409B64B30D1}"/>
            </a:ext>
          </a:extLst>
        </xdr:cNvPr>
        <xdr:cNvSpPr txBox="1"/>
      </xdr:nvSpPr>
      <xdr:spPr>
        <a:xfrm>
          <a:off x="5041900" y="1101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a16="http://schemas.microsoft.com/office/drawing/2014/main" id="{1A002920-18E7-4D59-9B45-1916C73084A8}"/>
            </a:ext>
          </a:extLst>
        </xdr:cNvPr>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56515</xdr:rowOff>
    </xdr:from>
    <xdr:to>
      <xdr:col>19</xdr:col>
      <xdr:colOff>133350</xdr:colOff>
      <xdr:row>63</xdr:row>
      <xdr:rowOff>29845</xdr:rowOff>
    </xdr:to>
    <xdr:cxnSp macro="">
      <xdr:nvCxnSpPr>
        <xdr:cNvPr id="136" name="直線コネクタ 135">
          <a:extLst>
            <a:ext uri="{FF2B5EF4-FFF2-40B4-BE49-F238E27FC236}">
              <a16:creationId xmlns:a16="http://schemas.microsoft.com/office/drawing/2014/main" id="{3785F50E-43C1-4B5F-9B8C-6076888E5F68}"/>
            </a:ext>
          </a:extLst>
        </xdr:cNvPr>
        <xdr:cNvCxnSpPr/>
      </xdr:nvCxnSpPr>
      <xdr:spPr>
        <a:xfrm flipV="1">
          <a:off x="3225800" y="1068641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a16="http://schemas.microsoft.com/office/drawing/2014/main" id="{AB9DE8A5-A57D-4C8F-A7E3-33816CEB3499}"/>
            </a:ext>
          </a:extLst>
        </xdr:cNvPr>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30708</xdr:rowOff>
    </xdr:from>
    <xdr:ext cx="736600" cy="259045"/>
    <xdr:sp macro="" textlink="">
      <xdr:nvSpPr>
        <xdr:cNvPr id="138" name="テキスト ボックス 137">
          <a:extLst>
            <a:ext uri="{FF2B5EF4-FFF2-40B4-BE49-F238E27FC236}">
              <a16:creationId xmlns:a16="http://schemas.microsoft.com/office/drawing/2014/main" id="{F57CBE02-6179-403C-A539-4B4FF18C143F}"/>
            </a:ext>
          </a:extLst>
        </xdr:cNvPr>
        <xdr:cNvSpPr txBox="1"/>
      </xdr:nvSpPr>
      <xdr:spPr>
        <a:xfrm>
          <a:off x="3733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29845</xdr:rowOff>
    </xdr:from>
    <xdr:to>
      <xdr:col>15</xdr:col>
      <xdr:colOff>82550</xdr:colOff>
      <xdr:row>63</xdr:row>
      <xdr:rowOff>62019</xdr:rowOff>
    </xdr:to>
    <xdr:cxnSp macro="">
      <xdr:nvCxnSpPr>
        <xdr:cNvPr id="139" name="直線コネクタ 138">
          <a:extLst>
            <a:ext uri="{FF2B5EF4-FFF2-40B4-BE49-F238E27FC236}">
              <a16:creationId xmlns:a16="http://schemas.microsoft.com/office/drawing/2014/main" id="{4DBD8E56-1E08-4E93-A5D7-F08AE340ABE9}"/>
            </a:ext>
          </a:extLst>
        </xdr:cNvPr>
        <xdr:cNvCxnSpPr/>
      </xdr:nvCxnSpPr>
      <xdr:spPr>
        <a:xfrm flipV="1">
          <a:off x="2336800" y="10831195"/>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40" name="フローチャート: 判断 139">
          <a:extLst>
            <a:ext uri="{FF2B5EF4-FFF2-40B4-BE49-F238E27FC236}">
              <a16:creationId xmlns:a16="http://schemas.microsoft.com/office/drawing/2014/main" id="{BFDDB5D0-0E23-499E-934F-3B9D2633AFB9}"/>
            </a:ext>
          </a:extLst>
        </xdr:cNvPr>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41" name="テキスト ボックス 140">
          <a:extLst>
            <a:ext uri="{FF2B5EF4-FFF2-40B4-BE49-F238E27FC236}">
              <a16:creationId xmlns:a16="http://schemas.microsoft.com/office/drawing/2014/main" id="{A68CF806-78D7-4316-9722-6ABC2A7A6264}"/>
            </a:ext>
          </a:extLst>
        </xdr:cNvPr>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62019</xdr:rowOff>
    </xdr:from>
    <xdr:to>
      <xdr:col>11</xdr:col>
      <xdr:colOff>31750</xdr:colOff>
      <xdr:row>63</xdr:row>
      <xdr:rowOff>126365</xdr:rowOff>
    </xdr:to>
    <xdr:cxnSp macro="">
      <xdr:nvCxnSpPr>
        <xdr:cNvPr id="142" name="直線コネクタ 141">
          <a:extLst>
            <a:ext uri="{FF2B5EF4-FFF2-40B4-BE49-F238E27FC236}">
              <a16:creationId xmlns:a16="http://schemas.microsoft.com/office/drawing/2014/main" id="{BB31828B-BB5D-4518-87E6-FD9B694B6901}"/>
            </a:ext>
          </a:extLst>
        </xdr:cNvPr>
        <xdr:cNvCxnSpPr/>
      </xdr:nvCxnSpPr>
      <xdr:spPr>
        <a:xfrm flipV="1">
          <a:off x="1447800" y="10863369"/>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3" name="フローチャート: 判断 142">
          <a:extLst>
            <a:ext uri="{FF2B5EF4-FFF2-40B4-BE49-F238E27FC236}">
              <a16:creationId xmlns:a16="http://schemas.microsoft.com/office/drawing/2014/main" id="{DCDC820D-8CEC-4E52-A27F-9C18BF9A06F4}"/>
            </a:ext>
          </a:extLst>
        </xdr:cNvPr>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32190</xdr:rowOff>
    </xdr:from>
    <xdr:ext cx="762000" cy="259045"/>
    <xdr:sp macro="" textlink="">
      <xdr:nvSpPr>
        <xdr:cNvPr id="144" name="テキスト ボックス 143">
          <a:extLst>
            <a:ext uri="{FF2B5EF4-FFF2-40B4-BE49-F238E27FC236}">
              <a16:creationId xmlns:a16="http://schemas.microsoft.com/office/drawing/2014/main" id="{94FDB490-CCA2-4779-BCCF-89F29AF39E38}"/>
            </a:ext>
          </a:extLst>
        </xdr:cNvPr>
        <xdr:cNvSpPr txBox="1"/>
      </xdr:nvSpPr>
      <xdr:spPr>
        <a:xfrm>
          <a:off x="1955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117263</xdr:rowOff>
    </xdr:from>
    <xdr:to>
      <xdr:col>7</xdr:col>
      <xdr:colOff>31750</xdr:colOff>
      <xdr:row>65</xdr:row>
      <xdr:rowOff>47413</xdr:rowOff>
    </xdr:to>
    <xdr:sp macro="" textlink="">
      <xdr:nvSpPr>
        <xdr:cNvPr id="145" name="フローチャート: 判断 144">
          <a:extLst>
            <a:ext uri="{FF2B5EF4-FFF2-40B4-BE49-F238E27FC236}">
              <a16:creationId xmlns:a16="http://schemas.microsoft.com/office/drawing/2014/main" id="{85478969-707A-4BC4-967D-C4528BFE8F15}"/>
            </a:ext>
          </a:extLst>
        </xdr:cNvPr>
        <xdr:cNvSpPr/>
      </xdr:nvSpPr>
      <xdr:spPr>
        <a:xfrm>
          <a:off x="1397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32190</xdr:rowOff>
    </xdr:from>
    <xdr:ext cx="762000" cy="259045"/>
    <xdr:sp macro="" textlink="">
      <xdr:nvSpPr>
        <xdr:cNvPr id="146" name="テキスト ボックス 145">
          <a:extLst>
            <a:ext uri="{FF2B5EF4-FFF2-40B4-BE49-F238E27FC236}">
              <a16:creationId xmlns:a16="http://schemas.microsoft.com/office/drawing/2014/main" id="{B8E438B4-1FA0-4F8E-9102-1DB80F70ABD0}"/>
            </a:ext>
          </a:extLst>
        </xdr:cNvPr>
        <xdr:cNvSpPr txBox="1"/>
      </xdr:nvSpPr>
      <xdr:spPr>
        <a:xfrm>
          <a:off x="1066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BD4E2758-00B7-45E8-AD2E-0D89A188745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BB00F384-E680-4733-8529-EC23BA313DA8}"/>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25BA102E-A61B-4027-A45E-19AFC71C96CC}"/>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B5D332E2-1705-41B2-8E6E-B842095B4F25}"/>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32D9B225-BF0D-4F3E-AE76-6EFEC3995E0B}"/>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52" name="楕円 151">
          <a:extLst>
            <a:ext uri="{FF2B5EF4-FFF2-40B4-BE49-F238E27FC236}">
              <a16:creationId xmlns:a16="http://schemas.microsoft.com/office/drawing/2014/main" id="{2ABFF2C7-DCBC-48B2-BE84-43CC104AADE2}"/>
            </a:ext>
          </a:extLst>
        </xdr:cNvPr>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5097</xdr:rowOff>
    </xdr:from>
    <xdr:ext cx="762000" cy="259045"/>
    <xdr:sp macro="" textlink="">
      <xdr:nvSpPr>
        <xdr:cNvPr id="153" name="財政構造の弾力性該当値テキスト">
          <a:extLst>
            <a:ext uri="{FF2B5EF4-FFF2-40B4-BE49-F238E27FC236}">
              <a16:creationId xmlns:a16="http://schemas.microsoft.com/office/drawing/2014/main" id="{74FE8776-334A-45D0-880F-3735BEF3EBD9}"/>
            </a:ext>
          </a:extLst>
        </xdr:cNvPr>
        <xdr:cNvSpPr txBox="1"/>
      </xdr:nvSpPr>
      <xdr:spPr>
        <a:xfrm>
          <a:off x="50419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5715</xdr:rowOff>
    </xdr:from>
    <xdr:to>
      <xdr:col>19</xdr:col>
      <xdr:colOff>184150</xdr:colOff>
      <xdr:row>62</xdr:row>
      <xdr:rowOff>107315</xdr:rowOff>
    </xdr:to>
    <xdr:sp macro="" textlink="">
      <xdr:nvSpPr>
        <xdr:cNvPr id="154" name="楕円 153">
          <a:extLst>
            <a:ext uri="{FF2B5EF4-FFF2-40B4-BE49-F238E27FC236}">
              <a16:creationId xmlns:a16="http://schemas.microsoft.com/office/drawing/2014/main" id="{B0ED7C11-6100-4CA1-BB27-FCE424FF9D07}"/>
            </a:ext>
          </a:extLst>
        </xdr:cNvPr>
        <xdr:cNvSpPr/>
      </xdr:nvSpPr>
      <xdr:spPr>
        <a:xfrm>
          <a:off x="4064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117492</xdr:rowOff>
    </xdr:from>
    <xdr:ext cx="736600" cy="259045"/>
    <xdr:sp macro="" textlink="">
      <xdr:nvSpPr>
        <xdr:cNvPr id="155" name="テキスト ボックス 154">
          <a:extLst>
            <a:ext uri="{FF2B5EF4-FFF2-40B4-BE49-F238E27FC236}">
              <a16:creationId xmlns:a16="http://schemas.microsoft.com/office/drawing/2014/main" id="{44AA991A-B758-4DFE-AB08-DFF82F4C1059}"/>
            </a:ext>
          </a:extLst>
        </xdr:cNvPr>
        <xdr:cNvSpPr txBox="1"/>
      </xdr:nvSpPr>
      <xdr:spPr>
        <a:xfrm>
          <a:off x="3733800" y="1040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150495</xdr:rowOff>
    </xdr:from>
    <xdr:to>
      <xdr:col>15</xdr:col>
      <xdr:colOff>133350</xdr:colOff>
      <xdr:row>63</xdr:row>
      <xdr:rowOff>80645</xdr:rowOff>
    </xdr:to>
    <xdr:sp macro="" textlink="">
      <xdr:nvSpPr>
        <xdr:cNvPr id="156" name="楕円 155">
          <a:extLst>
            <a:ext uri="{FF2B5EF4-FFF2-40B4-BE49-F238E27FC236}">
              <a16:creationId xmlns:a16="http://schemas.microsoft.com/office/drawing/2014/main" id="{2334A27E-B625-4472-BDEB-2AD08FAE68F3}"/>
            </a:ext>
          </a:extLst>
        </xdr:cNvPr>
        <xdr:cNvSpPr/>
      </xdr:nvSpPr>
      <xdr:spPr>
        <a:xfrm>
          <a:off x="3175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90822</xdr:rowOff>
    </xdr:from>
    <xdr:ext cx="762000" cy="259045"/>
    <xdr:sp macro="" textlink="">
      <xdr:nvSpPr>
        <xdr:cNvPr id="157" name="テキスト ボックス 156">
          <a:extLst>
            <a:ext uri="{FF2B5EF4-FFF2-40B4-BE49-F238E27FC236}">
              <a16:creationId xmlns:a16="http://schemas.microsoft.com/office/drawing/2014/main" id="{1D224780-71CC-4060-8F40-2EE2FFE05C4E}"/>
            </a:ext>
          </a:extLst>
        </xdr:cNvPr>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11219</xdr:rowOff>
    </xdr:from>
    <xdr:to>
      <xdr:col>11</xdr:col>
      <xdr:colOff>82550</xdr:colOff>
      <xdr:row>63</xdr:row>
      <xdr:rowOff>112819</xdr:rowOff>
    </xdr:to>
    <xdr:sp macro="" textlink="">
      <xdr:nvSpPr>
        <xdr:cNvPr id="158" name="楕円 157">
          <a:extLst>
            <a:ext uri="{FF2B5EF4-FFF2-40B4-BE49-F238E27FC236}">
              <a16:creationId xmlns:a16="http://schemas.microsoft.com/office/drawing/2014/main" id="{83A62627-39B7-421C-8E42-173DE0FAFD90}"/>
            </a:ext>
          </a:extLst>
        </xdr:cNvPr>
        <xdr:cNvSpPr/>
      </xdr:nvSpPr>
      <xdr:spPr>
        <a:xfrm>
          <a:off x="2286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122996</xdr:rowOff>
    </xdr:from>
    <xdr:ext cx="762000" cy="259045"/>
    <xdr:sp macro="" textlink="">
      <xdr:nvSpPr>
        <xdr:cNvPr id="159" name="テキスト ボックス 158">
          <a:extLst>
            <a:ext uri="{FF2B5EF4-FFF2-40B4-BE49-F238E27FC236}">
              <a16:creationId xmlns:a16="http://schemas.microsoft.com/office/drawing/2014/main" id="{B7156BF9-0C2B-4921-9929-19C3BB7D46C7}"/>
            </a:ext>
          </a:extLst>
        </xdr:cNvPr>
        <xdr:cNvSpPr txBox="1"/>
      </xdr:nvSpPr>
      <xdr:spPr>
        <a:xfrm>
          <a:off x="1955800" y="10581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60" name="楕円 159">
          <a:extLst>
            <a:ext uri="{FF2B5EF4-FFF2-40B4-BE49-F238E27FC236}">
              <a16:creationId xmlns:a16="http://schemas.microsoft.com/office/drawing/2014/main" id="{79ED5978-EECE-4125-8902-65D81C93C118}"/>
            </a:ext>
          </a:extLst>
        </xdr:cNvPr>
        <xdr:cNvSpPr/>
      </xdr:nvSpPr>
      <xdr:spPr>
        <a:xfrm>
          <a:off x="1397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61" name="テキスト ボックス 160">
          <a:extLst>
            <a:ext uri="{FF2B5EF4-FFF2-40B4-BE49-F238E27FC236}">
              <a16:creationId xmlns:a16="http://schemas.microsoft.com/office/drawing/2014/main" id="{43638268-7361-4B1E-8DFE-BC2F6BEF9A7C}"/>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5059CF7F-3212-4C6C-A502-7DC1910AE531}"/>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DD7B002D-D44E-45B2-9E66-F644D725D466}"/>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42D8314F-A9EE-46D3-9D3E-7EC286C927E6}"/>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[173,535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345E2513-7DBC-4AD8-8B70-4CD934C3CF2D}"/>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FA7A3F41-3D01-41EB-9426-832070E36B91}"/>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5EC5BD8C-FD9D-414C-A819-646EBDE1630D}"/>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61E0B7DA-3D0F-48F4-AC73-1A106733BEFE}"/>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7F20DC54-3490-4895-AC35-918BB8E06356}"/>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ED172BCA-F4AD-472B-8940-7652E51EFC3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ABD215E5-1D79-44F6-9DE5-848A54797AAC}"/>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550F490A-13A0-4814-BD0F-CE410F0FF945}"/>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CC90C5BA-2F5B-482A-8BB0-49FE4009F279}"/>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6AFA38C3-7C6F-47F6-BCC8-02C69EE3896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職員数は大きく変わらないものの、人件費は毎年増加傾向にある。また、物件費においては、保守委託料の増、リース物件の増などの要因により、増加傾向にある。また、施設の維持管理費も高止まりの要因であるため、施設の統廃合も踏まえ、更なる削減に努める。</a:t>
          </a:r>
          <a:endParaRPr lang="ja-JP" altLang="ja-JP" sz="13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5B638E7C-1E7B-42F5-9D6C-755D0B20CE48}"/>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37DC031-404C-4E62-BA0F-FB9FAF70A5DE}"/>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8418FBF5-BD5B-4743-AE20-F03B61604CEC}"/>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5CC9F08F-9B41-4CA7-9790-1C83F59E504C}"/>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743902F1-20D1-4EC0-BAEC-3BE708E0C719}"/>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10F5F5-2E82-4E0F-A725-4F9F1D12290A}"/>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CACC738D-D0B2-4FB4-8FAF-34A256439255}"/>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DF5BA144-9882-4F76-B73E-36017681E0FD}"/>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9E8E80E4-85E0-4968-9B55-C12250B4D141}"/>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E1F439C1-1C0A-4843-9CE8-C1D0760837D7}"/>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53047F8F-5E88-4A7B-8528-9BE1B2598CC2}"/>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9A0EC54F-5AE2-4B59-BC05-F0AB19FBF611}"/>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30329615-8AA8-4890-993D-9D3EE3CC0F6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5933558-79EC-489C-A927-E9BAFD17F74E}"/>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4D5A41FC-3DBB-4241-A16A-A9E8610B4757}"/>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10CB5943-8273-49E3-97D1-31DAE9775B12}"/>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6715D4FF-838D-45B6-AEDC-70CDBA1CDE8E}"/>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EAD17BE6-2BC6-4396-A0D4-2CF49568FA67}"/>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a16="http://schemas.microsoft.com/office/drawing/2014/main" id="{3CAB6B5B-7210-4E5B-87D9-652DB61941DE}"/>
            </a:ext>
          </a:extLst>
        </xdr:cNvPr>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a16="http://schemas.microsoft.com/office/drawing/2014/main" id="{60ED698A-DA7D-4CC6-8C89-22D68AED52EA}"/>
            </a:ext>
          </a:extLst>
        </xdr:cNvPr>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a16="http://schemas.microsoft.com/office/drawing/2014/main" id="{D2E91B49-549F-4C3A-BBA3-533C2AE09862}"/>
            </a:ext>
          </a:extLst>
        </xdr:cNvPr>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a16="http://schemas.microsoft.com/office/drawing/2014/main" id="{D78D0D1D-CDF0-470E-A508-578A9024EE74}"/>
            </a:ext>
          </a:extLst>
        </xdr:cNvPr>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a16="http://schemas.microsoft.com/office/drawing/2014/main" id="{72FC8926-CEDA-4B3A-864F-F0ADA4D30790}"/>
            </a:ext>
          </a:extLst>
        </xdr:cNvPr>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71262</xdr:rowOff>
    </xdr:from>
    <xdr:to>
      <xdr:col>23</xdr:col>
      <xdr:colOff>133350</xdr:colOff>
      <xdr:row>81</xdr:row>
      <xdr:rowOff>109251</xdr:rowOff>
    </xdr:to>
    <xdr:cxnSp macro="">
      <xdr:nvCxnSpPr>
        <xdr:cNvPr id="198" name="直線コネクタ 197">
          <a:extLst>
            <a:ext uri="{FF2B5EF4-FFF2-40B4-BE49-F238E27FC236}">
              <a16:creationId xmlns:a16="http://schemas.microsoft.com/office/drawing/2014/main" id="{39137D3A-2C8D-4652-B856-63A4E33B0BDD}"/>
            </a:ext>
          </a:extLst>
        </xdr:cNvPr>
        <xdr:cNvCxnSpPr/>
      </xdr:nvCxnSpPr>
      <xdr:spPr>
        <a:xfrm>
          <a:off x="4114800" y="13958712"/>
          <a:ext cx="838200" cy="3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1906</xdr:rowOff>
    </xdr:from>
    <xdr:ext cx="762000" cy="259045"/>
    <xdr:sp macro="" textlink="">
      <xdr:nvSpPr>
        <xdr:cNvPr id="199" name="人件費・物件費等の状況平均値テキスト">
          <a:extLst>
            <a:ext uri="{FF2B5EF4-FFF2-40B4-BE49-F238E27FC236}">
              <a16:creationId xmlns:a16="http://schemas.microsoft.com/office/drawing/2014/main" id="{212C81C6-5235-4F55-99DE-9C0BFE0A4A04}"/>
            </a:ext>
          </a:extLst>
        </xdr:cNvPr>
        <xdr:cNvSpPr txBox="1"/>
      </xdr:nvSpPr>
      <xdr:spPr>
        <a:xfrm>
          <a:off x="5041900" y="1406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a16="http://schemas.microsoft.com/office/drawing/2014/main" id="{5A937B1B-6A42-4643-80D1-F4F1287B0C72}"/>
            </a:ext>
          </a:extLst>
        </xdr:cNvPr>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26832</xdr:rowOff>
    </xdr:from>
    <xdr:to>
      <xdr:col>19</xdr:col>
      <xdr:colOff>133350</xdr:colOff>
      <xdr:row>81</xdr:row>
      <xdr:rowOff>71262</xdr:rowOff>
    </xdr:to>
    <xdr:cxnSp macro="">
      <xdr:nvCxnSpPr>
        <xdr:cNvPr id="201" name="直線コネクタ 200">
          <a:extLst>
            <a:ext uri="{FF2B5EF4-FFF2-40B4-BE49-F238E27FC236}">
              <a16:creationId xmlns:a16="http://schemas.microsoft.com/office/drawing/2014/main" id="{31B3D1D4-B3C5-488F-8C85-66B9FD5B84B7}"/>
            </a:ext>
          </a:extLst>
        </xdr:cNvPr>
        <xdr:cNvCxnSpPr/>
      </xdr:nvCxnSpPr>
      <xdr:spPr>
        <a:xfrm>
          <a:off x="3225800" y="13914282"/>
          <a:ext cx="889000" cy="4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a16="http://schemas.microsoft.com/office/drawing/2014/main" id="{5C6AEEA4-75D0-4A85-97B3-DEA0C214C651}"/>
            </a:ext>
          </a:extLst>
        </xdr:cNvPr>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79080</xdr:rowOff>
    </xdr:from>
    <xdr:ext cx="736600" cy="259045"/>
    <xdr:sp macro="" textlink="">
      <xdr:nvSpPr>
        <xdr:cNvPr id="203" name="テキスト ボックス 202">
          <a:extLst>
            <a:ext uri="{FF2B5EF4-FFF2-40B4-BE49-F238E27FC236}">
              <a16:creationId xmlns:a16="http://schemas.microsoft.com/office/drawing/2014/main" id="{9FE3F4DD-19C8-4098-80E0-B239A155D882}"/>
            </a:ext>
          </a:extLst>
        </xdr:cNvPr>
        <xdr:cNvSpPr txBox="1"/>
      </xdr:nvSpPr>
      <xdr:spPr>
        <a:xfrm>
          <a:off x="3733800" y="14137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167469</xdr:rowOff>
    </xdr:from>
    <xdr:to>
      <xdr:col>15</xdr:col>
      <xdr:colOff>82550</xdr:colOff>
      <xdr:row>81</xdr:row>
      <xdr:rowOff>26832</xdr:rowOff>
    </xdr:to>
    <xdr:cxnSp macro="">
      <xdr:nvCxnSpPr>
        <xdr:cNvPr id="204" name="直線コネクタ 203">
          <a:extLst>
            <a:ext uri="{FF2B5EF4-FFF2-40B4-BE49-F238E27FC236}">
              <a16:creationId xmlns:a16="http://schemas.microsoft.com/office/drawing/2014/main" id="{B87D4597-4BCB-434D-AFE3-6AE7425033BA}"/>
            </a:ext>
          </a:extLst>
        </xdr:cNvPr>
        <xdr:cNvCxnSpPr/>
      </xdr:nvCxnSpPr>
      <xdr:spPr>
        <a:xfrm>
          <a:off x="2336800" y="13883469"/>
          <a:ext cx="889000" cy="3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a:extLst>
            <a:ext uri="{FF2B5EF4-FFF2-40B4-BE49-F238E27FC236}">
              <a16:creationId xmlns:a16="http://schemas.microsoft.com/office/drawing/2014/main" id="{D755FC55-BDD6-4CC0-AA5A-0627A7830F5C}"/>
            </a:ext>
          </a:extLst>
        </xdr:cNvPr>
        <xdr:cNvSpPr/>
      </xdr:nvSpPr>
      <xdr:spPr>
        <a:xfrm>
          <a:off x="3175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44429</xdr:rowOff>
    </xdr:from>
    <xdr:ext cx="762000" cy="259045"/>
    <xdr:sp macro="" textlink="">
      <xdr:nvSpPr>
        <xdr:cNvPr id="206" name="テキスト ボックス 205">
          <a:extLst>
            <a:ext uri="{FF2B5EF4-FFF2-40B4-BE49-F238E27FC236}">
              <a16:creationId xmlns:a16="http://schemas.microsoft.com/office/drawing/2014/main" id="{B7E44409-936B-4C95-AE5D-4CCCB27855F8}"/>
            </a:ext>
          </a:extLst>
        </xdr:cNvPr>
        <xdr:cNvSpPr txBox="1"/>
      </xdr:nvSpPr>
      <xdr:spPr>
        <a:xfrm>
          <a:off x="2844800" y="1410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160598</xdr:rowOff>
    </xdr:from>
    <xdr:to>
      <xdr:col>11</xdr:col>
      <xdr:colOff>31750</xdr:colOff>
      <xdr:row>80</xdr:row>
      <xdr:rowOff>167469</xdr:rowOff>
    </xdr:to>
    <xdr:cxnSp macro="">
      <xdr:nvCxnSpPr>
        <xdr:cNvPr id="207" name="直線コネクタ 206">
          <a:extLst>
            <a:ext uri="{FF2B5EF4-FFF2-40B4-BE49-F238E27FC236}">
              <a16:creationId xmlns:a16="http://schemas.microsoft.com/office/drawing/2014/main" id="{C128F145-EB30-43BF-8D03-DB92F9E6D0B9}"/>
            </a:ext>
          </a:extLst>
        </xdr:cNvPr>
        <xdr:cNvCxnSpPr/>
      </xdr:nvCxnSpPr>
      <xdr:spPr>
        <a:xfrm>
          <a:off x="1447800" y="13876598"/>
          <a:ext cx="889000" cy="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a:extLst>
            <a:ext uri="{FF2B5EF4-FFF2-40B4-BE49-F238E27FC236}">
              <a16:creationId xmlns:a16="http://schemas.microsoft.com/office/drawing/2014/main" id="{C5D17F39-D44E-4AB0-AE84-2EEA549B2319}"/>
            </a:ext>
          </a:extLst>
        </xdr:cNvPr>
        <xdr:cNvSpPr/>
      </xdr:nvSpPr>
      <xdr:spPr>
        <a:xfrm>
          <a:off x="2286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21696</xdr:rowOff>
    </xdr:from>
    <xdr:ext cx="762000" cy="259045"/>
    <xdr:sp macro="" textlink="">
      <xdr:nvSpPr>
        <xdr:cNvPr id="209" name="テキスト ボックス 208">
          <a:extLst>
            <a:ext uri="{FF2B5EF4-FFF2-40B4-BE49-F238E27FC236}">
              <a16:creationId xmlns:a16="http://schemas.microsoft.com/office/drawing/2014/main" id="{E16E996E-E947-47BE-87B3-150E3CA78D87}"/>
            </a:ext>
          </a:extLst>
        </xdr:cNvPr>
        <xdr:cNvSpPr txBox="1"/>
      </xdr:nvSpPr>
      <xdr:spPr>
        <a:xfrm>
          <a:off x="1955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a:extLst>
            <a:ext uri="{FF2B5EF4-FFF2-40B4-BE49-F238E27FC236}">
              <a16:creationId xmlns:a16="http://schemas.microsoft.com/office/drawing/2014/main" id="{17961471-71C4-4ACA-9397-2A2A4D578973}"/>
            </a:ext>
          </a:extLst>
        </xdr:cNvPr>
        <xdr:cNvSpPr/>
      </xdr:nvSpPr>
      <xdr:spPr>
        <a:xfrm>
          <a:off x="1397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146947</xdr:rowOff>
    </xdr:from>
    <xdr:ext cx="762000" cy="259045"/>
    <xdr:sp macro="" textlink="">
      <xdr:nvSpPr>
        <xdr:cNvPr id="211" name="テキスト ボックス 210">
          <a:extLst>
            <a:ext uri="{FF2B5EF4-FFF2-40B4-BE49-F238E27FC236}">
              <a16:creationId xmlns:a16="http://schemas.microsoft.com/office/drawing/2014/main" id="{7BB8F420-C637-4C08-9A50-CD75F3AE6C84}"/>
            </a:ext>
          </a:extLst>
        </xdr:cNvPr>
        <xdr:cNvSpPr txBox="1"/>
      </xdr:nvSpPr>
      <xdr:spPr>
        <a:xfrm>
          <a:off x="1066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A5B69470-FEDA-4AD8-8A82-EDF1E8DC8C27}"/>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248566E2-D0A7-44A7-BC76-80AD7E286F31}"/>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EEE0E51E-6AA9-4F7D-8E23-56155F863CB2}"/>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1AD6A49C-BB42-4568-B731-ABB94F46EC9B}"/>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C42830EE-547B-4A13-946C-8C32A5B3246B}"/>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58451</xdr:rowOff>
    </xdr:from>
    <xdr:to>
      <xdr:col>23</xdr:col>
      <xdr:colOff>184150</xdr:colOff>
      <xdr:row>81</xdr:row>
      <xdr:rowOff>160051</xdr:rowOff>
    </xdr:to>
    <xdr:sp macro="" textlink="">
      <xdr:nvSpPr>
        <xdr:cNvPr id="217" name="楕円 216">
          <a:extLst>
            <a:ext uri="{FF2B5EF4-FFF2-40B4-BE49-F238E27FC236}">
              <a16:creationId xmlns:a16="http://schemas.microsoft.com/office/drawing/2014/main" id="{20523FDD-8EB3-4C61-B081-DAEC9C42C8C8}"/>
            </a:ext>
          </a:extLst>
        </xdr:cNvPr>
        <xdr:cNvSpPr/>
      </xdr:nvSpPr>
      <xdr:spPr>
        <a:xfrm>
          <a:off x="4902200" y="1394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74978</xdr:rowOff>
    </xdr:from>
    <xdr:ext cx="762000" cy="259045"/>
    <xdr:sp macro="" textlink="">
      <xdr:nvSpPr>
        <xdr:cNvPr id="218" name="人件費・物件費等の状況該当値テキスト">
          <a:extLst>
            <a:ext uri="{FF2B5EF4-FFF2-40B4-BE49-F238E27FC236}">
              <a16:creationId xmlns:a16="http://schemas.microsoft.com/office/drawing/2014/main" id="{76FAD136-D40A-42E5-B345-5415F939AFD4}"/>
            </a:ext>
          </a:extLst>
        </xdr:cNvPr>
        <xdr:cNvSpPr txBox="1"/>
      </xdr:nvSpPr>
      <xdr:spPr>
        <a:xfrm>
          <a:off x="5041900" y="1379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20462</xdr:rowOff>
    </xdr:from>
    <xdr:to>
      <xdr:col>19</xdr:col>
      <xdr:colOff>184150</xdr:colOff>
      <xdr:row>81</xdr:row>
      <xdr:rowOff>122062</xdr:rowOff>
    </xdr:to>
    <xdr:sp macro="" textlink="">
      <xdr:nvSpPr>
        <xdr:cNvPr id="219" name="楕円 218">
          <a:extLst>
            <a:ext uri="{FF2B5EF4-FFF2-40B4-BE49-F238E27FC236}">
              <a16:creationId xmlns:a16="http://schemas.microsoft.com/office/drawing/2014/main" id="{304FD04C-B35B-4C98-A5B1-ED2AEBB3C900}"/>
            </a:ext>
          </a:extLst>
        </xdr:cNvPr>
        <xdr:cNvSpPr/>
      </xdr:nvSpPr>
      <xdr:spPr>
        <a:xfrm>
          <a:off x="4064000" y="139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132239</xdr:rowOff>
    </xdr:from>
    <xdr:ext cx="736600" cy="259045"/>
    <xdr:sp macro="" textlink="">
      <xdr:nvSpPr>
        <xdr:cNvPr id="220" name="テキスト ボックス 219">
          <a:extLst>
            <a:ext uri="{FF2B5EF4-FFF2-40B4-BE49-F238E27FC236}">
              <a16:creationId xmlns:a16="http://schemas.microsoft.com/office/drawing/2014/main" id="{67740FE0-1B03-41D5-8AAA-19A44071467F}"/>
            </a:ext>
          </a:extLst>
        </xdr:cNvPr>
        <xdr:cNvSpPr txBox="1"/>
      </xdr:nvSpPr>
      <xdr:spPr>
        <a:xfrm>
          <a:off x="3733800" y="13676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147482</xdr:rowOff>
    </xdr:from>
    <xdr:to>
      <xdr:col>15</xdr:col>
      <xdr:colOff>133350</xdr:colOff>
      <xdr:row>81</xdr:row>
      <xdr:rowOff>77632</xdr:rowOff>
    </xdr:to>
    <xdr:sp macro="" textlink="">
      <xdr:nvSpPr>
        <xdr:cNvPr id="221" name="楕円 220">
          <a:extLst>
            <a:ext uri="{FF2B5EF4-FFF2-40B4-BE49-F238E27FC236}">
              <a16:creationId xmlns:a16="http://schemas.microsoft.com/office/drawing/2014/main" id="{E409D869-EBFC-4832-A081-3024F399FB67}"/>
            </a:ext>
          </a:extLst>
        </xdr:cNvPr>
        <xdr:cNvSpPr/>
      </xdr:nvSpPr>
      <xdr:spPr>
        <a:xfrm>
          <a:off x="3175000" y="1386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87809</xdr:rowOff>
    </xdr:from>
    <xdr:ext cx="762000" cy="259045"/>
    <xdr:sp macro="" textlink="">
      <xdr:nvSpPr>
        <xdr:cNvPr id="222" name="テキスト ボックス 221">
          <a:extLst>
            <a:ext uri="{FF2B5EF4-FFF2-40B4-BE49-F238E27FC236}">
              <a16:creationId xmlns:a16="http://schemas.microsoft.com/office/drawing/2014/main" id="{E09E23E8-14A1-4D95-B9A2-C9E9C46FDECF}"/>
            </a:ext>
          </a:extLst>
        </xdr:cNvPr>
        <xdr:cNvSpPr txBox="1"/>
      </xdr:nvSpPr>
      <xdr:spPr>
        <a:xfrm>
          <a:off x="2844800" y="1363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116669</xdr:rowOff>
    </xdr:from>
    <xdr:to>
      <xdr:col>11</xdr:col>
      <xdr:colOff>82550</xdr:colOff>
      <xdr:row>81</xdr:row>
      <xdr:rowOff>46819</xdr:rowOff>
    </xdr:to>
    <xdr:sp macro="" textlink="">
      <xdr:nvSpPr>
        <xdr:cNvPr id="223" name="楕円 222">
          <a:extLst>
            <a:ext uri="{FF2B5EF4-FFF2-40B4-BE49-F238E27FC236}">
              <a16:creationId xmlns:a16="http://schemas.microsoft.com/office/drawing/2014/main" id="{BF280CBA-ABF4-4A5E-B9E1-56C71DBDB2A8}"/>
            </a:ext>
          </a:extLst>
        </xdr:cNvPr>
        <xdr:cNvSpPr/>
      </xdr:nvSpPr>
      <xdr:spPr>
        <a:xfrm>
          <a:off x="2286000" y="138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56996</xdr:rowOff>
    </xdr:from>
    <xdr:ext cx="762000" cy="259045"/>
    <xdr:sp macro="" textlink="">
      <xdr:nvSpPr>
        <xdr:cNvPr id="224" name="テキスト ボックス 223">
          <a:extLst>
            <a:ext uri="{FF2B5EF4-FFF2-40B4-BE49-F238E27FC236}">
              <a16:creationId xmlns:a16="http://schemas.microsoft.com/office/drawing/2014/main" id="{C7DA9ADB-B482-4F93-BFD0-124540A25D72}"/>
            </a:ext>
          </a:extLst>
        </xdr:cNvPr>
        <xdr:cNvSpPr txBox="1"/>
      </xdr:nvSpPr>
      <xdr:spPr>
        <a:xfrm>
          <a:off x="1955800" y="1360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109798</xdr:rowOff>
    </xdr:from>
    <xdr:to>
      <xdr:col>7</xdr:col>
      <xdr:colOff>31750</xdr:colOff>
      <xdr:row>81</xdr:row>
      <xdr:rowOff>39948</xdr:rowOff>
    </xdr:to>
    <xdr:sp macro="" textlink="">
      <xdr:nvSpPr>
        <xdr:cNvPr id="225" name="楕円 224">
          <a:extLst>
            <a:ext uri="{FF2B5EF4-FFF2-40B4-BE49-F238E27FC236}">
              <a16:creationId xmlns:a16="http://schemas.microsoft.com/office/drawing/2014/main" id="{A1E9B83B-5F0D-4000-8268-017C0F1D341A}"/>
            </a:ext>
          </a:extLst>
        </xdr:cNvPr>
        <xdr:cNvSpPr/>
      </xdr:nvSpPr>
      <xdr:spPr>
        <a:xfrm>
          <a:off x="1397000" y="1382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50125</xdr:rowOff>
    </xdr:from>
    <xdr:ext cx="762000" cy="259045"/>
    <xdr:sp macro="" textlink="">
      <xdr:nvSpPr>
        <xdr:cNvPr id="226" name="テキスト ボックス 225">
          <a:extLst>
            <a:ext uri="{FF2B5EF4-FFF2-40B4-BE49-F238E27FC236}">
              <a16:creationId xmlns:a16="http://schemas.microsoft.com/office/drawing/2014/main" id="{90BA1021-F22F-4C8C-9C6E-549B69102AC3}"/>
            </a:ext>
          </a:extLst>
        </xdr:cNvPr>
        <xdr:cNvSpPr txBox="1"/>
      </xdr:nvSpPr>
      <xdr:spPr>
        <a:xfrm>
          <a:off x="1066800" y="1359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77321BDA-B107-4840-81A4-9EDD12A3BF3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2376FADA-4A45-4B94-9516-00428CF4BBBC}"/>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FF9B5DF-8681-45A8-91A7-E941B5D94114}"/>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39299B9B-9776-41A7-AA1B-E4B4D1002617}"/>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80BD5E7A-0CE3-45A8-A179-AEFEECCAC052}"/>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1772C6E2-B644-4338-8EAC-DE5466B1E876}"/>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6B4B6F2F-D19B-4E08-ACA4-06E92D0E49DA}"/>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60F3408-702F-4393-BB45-BA2ED42AE2B9}"/>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DB45D4AC-8FF3-4706-848C-340E1E9D2E52}"/>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9DE0B8A7-5FFE-4BE2-8EDB-42E2CF5D0E39}"/>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1B301FE2-B2AE-4290-A2DC-FB726AA72E28}"/>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42B12463-A017-423B-AFF4-7E7886070786}"/>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C9934D92-842B-4F8B-8451-6485AD0A20D3}"/>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かつては、全国平均を大きく下回り、類似団体内においても最低水準であった。全国町村平均には及ばないものの、給与の適正化を図ったことにラスパイレス指数は上昇している。</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AA8A99FE-BA43-4E4C-A4C5-55B6577687B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2E5AE186-0387-44F1-A63A-52B267A0AD83}"/>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4A30704C-A694-4469-8E71-122E618AB298}"/>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2F9025E0-25A8-433A-BE20-61252B0CB19D}"/>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3FD26213-E3BC-4CE7-A62B-AED0D1ACFDD5}"/>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7F20715F-91EA-4EFE-9D09-1CE2695EC0AD}"/>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84257B2E-9F49-4E8D-B87B-0881C36BCE53}"/>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EBE66B77-3111-4804-B92E-E073EDD4D741}"/>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786B9802-D961-474E-A164-1C2FF564411E}"/>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F7DF023A-5625-4F8B-BA06-EA6032C32B78}"/>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BB3BB1DD-724B-4E6C-A6CA-E4F14ECA933C}"/>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2EB45DA3-7CF1-4E94-9BBB-AE180F4E440A}"/>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12695BE2-77A2-4265-87BE-065FB23BE9B4}"/>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70ECBCC3-8058-4BBD-A9F5-E24295174815}"/>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F60D01D5-8ED8-49C0-BEF7-5438F4E46A31}"/>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a:extLst>
            <a:ext uri="{FF2B5EF4-FFF2-40B4-BE49-F238E27FC236}">
              <a16:creationId xmlns:a16="http://schemas.microsoft.com/office/drawing/2014/main" id="{EBF950D6-3AF8-45CF-9C7D-7890714650BF}"/>
            </a:ext>
          </a:extLst>
        </xdr:cNvPr>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a:extLst>
            <a:ext uri="{FF2B5EF4-FFF2-40B4-BE49-F238E27FC236}">
              <a16:creationId xmlns:a16="http://schemas.microsoft.com/office/drawing/2014/main" id="{B7978594-2ABD-4995-8B99-9C90BC1D41BE}"/>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a:extLst>
            <a:ext uri="{FF2B5EF4-FFF2-40B4-BE49-F238E27FC236}">
              <a16:creationId xmlns:a16="http://schemas.microsoft.com/office/drawing/2014/main" id="{D6907754-9308-4A5F-B7BE-83CF0C0027A9}"/>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a16="http://schemas.microsoft.com/office/drawing/2014/main" id="{AFF179C3-AD2A-4915-9CE4-9C6F5946C883}"/>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a16="http://schemas.microsoft.com/office/drawing/2014/main" id="{789CAD74-1E4A-467C-9B58-800ED1DB6A19}"/>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84</xdr:row>
      <xdr:rowOff>15522</xdr:rowOff>
    </xdr:to>
    <xdr:cxnSp macro="">
      <xdr:nvCxnSpPr>
        <xdr:cNvPr id="260" name="直線コネクタ 259">
          <a:extLst>
            <a:ext uri="{FF2B5EF4-FFF2-40B4-BE49-F238E27FC236}">
              <a16:creationId xmlns:a16="http://schemas.microsoft.com/office/drawing/2014/main" id="{0608CE17-8186-40A5-B0AF-42CE0906E6AE}"/>
            </a:ext>
          </a:extLst>
        </xdr:cNvPr>
        <xdr:cNvCxnSpPr/>
      </xdr:nvCxnSpPr>
      <xdr:spPr>
        <a:xfrm>
          <a:off x="16179800" y="14323484"/>
          <a:ext cx="8382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1" name="給与水準   （国との比較）平均値テキスト">
          <a:extLst>
            <a:ext uri="{FF2B5EF4-FFF2-40B4-BE49-F238E27FC236}">
              <a16:creationId xmlns:a16="http://schemas.microsoft.com/office/drawing/2014/main" id="{48C6E839-D673-48BB-AF30-6BA75707ECF5}"/>
            </a:ext>
          </a:extLst>
        </xdr:cNvPr>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a:extLst>
            <a:ext uri="{FF2B5EF4-FFF2-40B4-BE49-F238E27FC236}">
              <a16:creationId xmlns:a16="http://schemas.microsoft.com/office/drawing/2014/main" id="{882250E7-1610-45AE-87D6-80D40705877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93134</xdr:rowOff>
    </xdr:from>
    <xdr:to>
      <xdr:col>77</xdr:col>
      <xdr:colOff>44450</xdr:colOff>
      <xdr:row>83</xdr:row>
      <xdr:rowOff>106539</xdr:rowOff>
    </xdr:to>
    <xdr:cxnSp macro="">
      <xdr:nvCxnSpPr>
        <xdr:cNvPr id="263" name="直線コネクタ 262">
          <a:extLst>
            <a:ext uri="{FF2B5EF4-FFF2-40B4-BE49-F238E27FC236}">
              <a16:creationId xmlns:a16="http://schemas.microsoft.com/office/drawing/2014/main" id="{EC39DF05-D4BD-45DD-99C4-A3EB78D5DE08}"/>
            </a:ext>
          </a:extLst>
        </xdr:cNvPr>
        <xdr:cNvCxnSpPr/>
      </xdr:nvCxnSpPr>
      <xdr:spPr>
        <a:xfrm flipV="1">
          <a:off x="15290800" y="143234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a:extLst>
            <a:ext uri="{FF2B5EF4-FFF2-40B4-BE49-F238E27FC236}">
              <a16:creationId xmlns:a16="http://schemas.microsoft.com/office/drawing/2014/main" id="{8408FA66-4160-4622-94B3-08E97C71BFC8}"/>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5" name="テキスト ボックス 264">
          <a:extLst>
            <a:ext uri="{FF2B5EF4-FFF2-40B4-BE49-F238E27FC236}">
              <a16:creationId xmlns:a16="http://schemas.microsoft.com/office/drawing/2014/main" id="{E7C88EAB-8EE7-4177-AC1E-C79BA8490211}"/>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106539</xdr:rowOff>
    </xdr:from>
    <xdr:to>
      <xdr:col>72</xdr:col>
      <xdr:colOff>203200</xdr:colOff>
      <xdr:row>84</xdr:row>
      <xdr:rowOff>2116</xdr:rowOff>
    </xdr:to>
    <xdr:cxnSp macro="">
      <xdr:nvCxnSpPr>
        <xdr:cNvPr id="266" name="直線コネクタ 265">
          <a:extLst>
            <a:ext uri="{FF2B5EF4-FFF2-40B4-BE49-F238E27FC236}">
              <a16:creationId xmlns:a16="http://schemas.microsoft.com/office/drawing/2014/main" id="{25B8B047-C143-407C-AD61-B3417668B357}"/>
            </a:ext>
          </a:extLst>
        </xdr:cNvPr>
        <xdr:cNvCxnSpPr/>
      </xdr:nvCxnSpPr>
      <xdr:spPr>
        <a:xfrm flipV="1">
          <a:off x="14401800" y="1433688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460DF2DD-463E-428D-9691-FD31A3DAE1F6}"/>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134355</xdr:rowOff>
    </xdr:from>
    <xdr:ext cx="762000" cy="259045"/>
    <xdr:sp macro="" textlink="">
      <xdr:nvSpPr>
        <xdr:cNvPr id="268" name="テキスト ボックス 267">
          <a:extLst>
            <a:ext uri="{FF2B5EF4-FFF2-40B4-BE49-F238E27FC236}">
              <a16:creationId xmlns:a16="http://schemas.microsoft.com/office/drawing/2014/main" id="{7D4F5AF5-8F0E-4CAB-A701-0C5332B3ACD8}"/>
            </a:ext>
          </a:extLst>
        </xdr:cNvPr>
        <xdr:cNvSpPr txBox="1"/>
      </xdr:nvSpPr>
      <xdr:spPr>
        <a:xfrm>
          <a:off x="14909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146755</xdr:rowOff>
    </xdr:from>
    <xdr:to>
      <xdr:col>68</xdr:col>
      <xdr:colOff>152400</xdr:colOff>
      <xdr:row>84</xdr:row>
      <xdr:rowOff>2116</xdr:rowOff>
    </xdr:to>
    <xdr:cxnSp macro="">
      <xdr:nvCxnSpPr>
        <xdr:cNvPr id="269" name="直線コネクタ 268">
          <a:extLst>
            <a:ext uri="{FF2B5EF4-FFF2-40B4-BE49-F238E27FC236}">
              <a16:creationId xmlns:a16="http://schemas.microsoft.com/office/drawing/2014/main" id="{55F8B11D-4857-4556-BF2A-A7136F819F27}"/>
            </a:ext>
          </a:extLst>
        </xdr:cNvPr>
        <xdr:cNvCxnSpPr/>
      </xdr:nvCxnSpPr>
      <xdr:spPr>
        <a:xfrm>
          <a:off x="13512800" y="1437710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7ECFC5E3-F106-4D6C-B91A-1C11794581B1}"/>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71" name="テキスト ボックス 270">
          <a:extLst>
            <a:ext uri="{FF2B5EF4-FFF2-40B4-BE49-F238E27FC236}">
              <a16:creationId xmlns:a16="http://schemas.microsoft.com/office/drawing/2014/main" id="{6971626C-A049-4C66-9B05-6ADB8526DCA5}"/>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2DEDD46B-0908-469A-9B6B-28EA04D9A5A4}"/>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73" name="テキスト ボックス 272">
          <a:extLst>
            <a:ext uri="{FF2B5EF4-FFF2-40B4-BE49-F238E27FC236}">
              <a16:creationId xmlns:a16="http://schemas.microsoft.com/office/drawing/2014/main" id="{E77C99EE-0B7D-470A-8CB7-4618A03B1BCE}"/>
            </a:ext>
          </a:extLst>
        </xdr:cNvPr>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2D306B26-2866-4E39-A311-312FAE54CE35}"/>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22F19583-434B-456D-9167-C34C058DFC84}"/>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DE76D594-F5E6-425A-8E19-1C54437B9114}"/>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5963AEDF-01B3-4A12-A017-F4B0A64A257F}"/>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28B59260-833D-4ED8-9D49-122923AF456F}"/>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136172</xdr:rowOff>
    </xdr:from>
    <xdr:to>
      <xdr:col>81</xdr:col>
      <xdr:colOff>95250</xdr:colOff>
      <xdr:row>84</xdr:row>
      <xdr:rowOff>66322</xdr:rowOff>
    </xdr:to>
    <xdr:sp macro="" textlink="">
      <xdr:nvSpPr>
        <xdr:cNvPr id="279" name="楕円 278">
          <a:extLst>
            <a:ext uri="{FF2B5EF4-FFF2-40B4-BE49-F238E27FC236}">
              <a16:creationId xmlns:a16="http://schemas.microsoft.com/office/drawing/2014/main" id="{832716FA-A1AE-442A-AD5F-233BB698DEE1}"/>
            </a:ext>
          </a:extLst>
        </xdr:cNvPr>
        <xdr:cNvSpPr/>
      </xdr:nvSpPr>
      <xdr:spPr>
        <a:xfrm>
          <a:off x="169672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152699</xdr:rowOff>
    </xdr:from>
    <xdr:ext cx="762000" cy="259045"/>
    <xdr:sp macro="" textlink="">
      <xdr:nvSpPr>
        <xdr:cNvPr id="280" name="給与水準   （国との比較）該当値テキスト">
          <a:extLst>
            <a:ext uri="{FF2B5EF4-FFF2-40B4-BE49-F238E27FC236}">
              <a16:creationId xmlns:a16="http://schemas.microsoft.com/office/drawing/2014/main" id="{24F1CFA4-A6E9-4E26-B3B5-FE53D3BDDD23}"/>
            </a:ext>
          </a:extLst>
        </xdr:cNvPr>
        <xdr:cNvSpPr txBox="1"/>
      </xdr:nvSpPr>
      <xdr:spPr>
        <a:xfrm>
          <a:off x="17106900" y="1421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42334</xdr:rowOff>
    </xdr:from>
    <xdr:to>
      <xdr:col>77</xdr:col>
      <xdr:colOff>95250</xdr:colOff>
      <xdr:row>83</xdr:row>
      <xdr:rowOff>143934</xdr:rowOff>
    </xdr:to>
    <xdr:sp macro="" textlink="">
      <xdr:nvSpPr>
        <xdr:cNvPr id="281" name="楕円 280">
          <a:extLst>
            <a:ext uri="{FF2B5EF4-FFF2-40B4-BE49-F238E27FC236}">
              <a16:creationId xmlns:a16="http://schemas.microsoft.com/office/drawing/2014/main" id="{2E4AB292-4C9D-41F1-AC43-BFDA837EED55}"/>
            </a:ext>
          </a:extLst>
        </xdr:cNvPr>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154111</xdr:rowOff>
    </xdr:from>
    <xdr:ext cx="736600" cy="259045"/>
    <xdr:sp macro="" textlink="">
      <xdr:nvSpPr>
        <xdr:cNvPr id="282" name="テキスト ボックス 281">
          <a:extLst>
            <a:ext uri="{FF2B5EF4-FFF2-40B4-BE49-F238E27FC236}">
              <a16:creationId xmlns:a16="http://schemas.microsoft.com/office/drawing/2014/main" id="{144CCF21-CFA9-4CD6-B354-8D8E9E482EF0}"/>
            </a:ext>
          </a:extLst>
        </xdr:cNvPr>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55739</xdr:rowOff>
    </xdr:from>
    <xdr:to>
      <xdr:col>73</xdr:col>
      <xdr:colOff>44450</xdr:colOff>
      <xdr:row>83</xdr:row>
      <xdr:rowOff>157339</xdr:rowOff>
    </xdr:to>
    <xdr:sp macro="" textlink="">
      <xdr:nvSpPr>
        <xdr:cNvPr id="283" name="楕円 282">
          <a:extLst>
            <a:ext uri="{FF2B5EF4-FFF2-40B4-BE49-F238E27FC236}">
              <a16:creationId xmlns:a16="http://schemas.microsoft.com/office/drawing/2014/main" id="{0ED2BDCE-703B-4B8B-932F-7E0C5B89862E}"/>
            </a:ext>
          </a:extLst>
        </xdr:cNvPr>
        <xdr:cNvSpPr/>
      </xdr:nvSpPr>
      <xdr:spPr>
        <a:xfrm>
          <a:off x="15240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167516</xdr:rowOff>
    </xdr:from>
    <xdr:ext cx="762000" cy="259045"/>
    <xdr:sp macro="" textlink="">
      <xdr:nvSpPr>
        <xdr:cNvPr id="284" name="テキスト ボックス 283">
          <a:extLst>
            <a:ext uri="{FF2B5EF4-FFF2-40B4-BE49-F238E27FC236}">
              <a16:creationId xmlns:a16="http://schemas.microsoft.com/office/drawing/2014/main" id="{BA2269EA-7A7B-4B82-AF73-02CA635362B6}"/>
            </a:ext>
          </a:extLst>
        </xdr:cNvPr>
        <xdr:cNvSpPr txBox="1"/>
      </xdr:nvSpPr>
      <xdr:spPr>
        <a:xfrm>
          <a:off x="14909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85" name="楕円 284">
          <a:extLst>
            <a:ext uri="{FF2B5EF4-FFF2-40B4-BE49-F238E27FC236}">
              <a16:creationId xmlns:a16="http://schemas.microsoft.com/office/drawing/2014/main" id="{652D72BC-89FE-4A11-876E-43648ADE549E}"/>
            </a:ext>
          </a:extLst>
        </xdr:cNvPr>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86" name="テキスト ボックス 285">
          <a:extLst>
            <a:ext uri="{FF2B5EF4-FFF2-40B4-BE49-F238E27FC236}">
              <a16:creationId xmlns:a16="http://schemas.microsoft.com/office/drawing/2014/main" id="{81ECD990-DB4E-421B-9443-4046AA4ED4D2}"/>
            </a:ext>
          </a:extLst>
        </xdr:cNvPr>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95955</xdr:rowOff>
    </xdr:from>
    <xdr:to>
      <xdr:col>64</xdr:col>
      <xdr:colOff>152400</xdr:colOff>
      <xdr:row>84</xdr:row>
      <xdr:rowOff>26105</xdr:rowOff>
    </xdr:to>
    <xdr:sp macro="" textlink="">
      <xdr:nvSpPr>
        <xdr:cNvPr id="287" name="楕円 286">
          <a:extLst>
            <a:ext uri="{FF2B5EF4-FFF2-40B4-BE49-F238E27FC236}">
              <a16:creationId xmlns:a16="http://schemas.microsoft.com/office/drawing/2014/main" id="{3A543C02-43CA-4E5B-99C7-0B95BDC58F99}"/>
            </a:ext>
          </a:extLst>
        </xdr:cNvPr>
        <xdr:cNvSpPr/>
      </xdr:nvSpPr>
      <xdr:spPr>
        <a:xfrm>
          <a:off x="13462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36282</xdr:rowOff>
    </xdr:from>
    <xdr:ext cx="762000" cy="259045"/>
    <xdr:sp macro="" textlink="">
      <xdr:nvSpPr>
        <xdr:cNvPr id="288" name="テキスト ボックス 287">
          <a:extLst>
            <a:ext uri="{FF2B5EF4-FFF2-40B4-BE49-F238E27FC236}">
              <a16:creationId xmlns:a16="http://schemas.microsoft.com/office/drawing/2014/main" id="{9D93C045-113A-4C92-99CD-428F4D3C02FC}"/>
            </a:ext>
          </a:extLst>
        </xdr:cNvPr>
        <xdr:cNvSpPr txBox="1"/>
      </xdr:nvSpPr>
      <xdr:spPr>
        <a:xfrm>
          <a:off x="13131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E2DA75E2-2917-4A93-B42C-2E76679ED4FC}"/>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FB2F8FD0-1128-4810-84BA-9F3F451985A2}"/>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C4E965BA-CD20-4995-B787-09BB5C207CE3}"/>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A81DFCAA-677F-4C19-845C-6B82F6625E83}"/>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2C794870-2D1F-48CE-8CD7-1FD848020D9C}"/>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4F6CA51D-9D8A-46C4-AD59-6AA855EBB0E5}"/>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40327239-B403-4140-B35B-C690578E6EE8}"/>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84C11BEB-4143-4890-9504-CC4196F179C3}"/>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F5888286-F7DE-4C16-B99C-CF2AC374510A}"/>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701F03AA-4F73-4E92-8501-528A0E555F43}"/>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F4763465-6E55-4E15-A7E0-C7B90E179EA1}"/>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940720CA-D233-4D40-9156-6E2169F2587B}"/>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95B314E0-434B-4D14-AB4F-CA4D03AC4DC7}"/>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年策定の定員管理計画においては、</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年間で</a:t>
          </a:r>
          <a:r>
            <a:rPr kumimoji="1" lang="en-US" altLang="ja-JP" sz="1300">
              <a:solidFill>
                <a:schemeClr val="dk1"/>
              </a:solidFill>
              <a:effectLst/>
              <a:latin typeface="+mn-lt"/>
              <a:ea typeface="+mn-ea"/>
              <a:cs typeface="+mn-cs"/>
            </a:rPr>
            <a:t>9.7</a:t>
          </a:r>
          <a:r>
            <a:rPr kumimoji="1" lang="ja-JP" altLang="ja-JP" sz="1300">
              <a:solidFill>
                <a:schemeClr val="dk1"/>
              </a:solidFill>
              <a:effectLst/>
              <a:latin typeface="+mn-lt"/>
              <a:ea typeface="+mn-ea"/>
              <a:cs typeface="+mn-cs"/>
            </a:rPr>
            <a:t>％職員を削減する予定であったが、採用を抑制し、退職者も見込みより増えたことにより、前倒しによって達成している。今後も、定員管理計画に基づき、適切な人員管理に努める。</a:t>
          </a:r>
          <a:endParaRPr lang="ja-JP" altLang="ja-JP" sz="13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2330E334-1875-4F57-9512-46E1B67D3B57}"/>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76806C7A-CC23-4F7D-B9EA-6A93D005AF8C}"/>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96D1C4B-E51A-45A2-A52A-FCECC7893A05}"/>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7A7157F4-C220-4404-8182-5BBF799EB4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E9DB9998-8C28-46C1-AE42-1C2E9C54E43F}"/>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1CF8BE24-2191-473C-B1FC-2E5A10F6F132}"/>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71C014D1-C833-4AE7-8528-C1CD27C612D1}"/>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954541B0-1CDC-41D1-A351-A7D1DB0F1968}"/>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DDC1F376-7F8F-4CB2-A604-50FA2C072013}"/>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B77A8B2A-66D2-4921-AB9C-18A5946341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660A5C2-ADE1-4257-B943-5C9869148845}"/>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6DB3F574-5D0E-4ECF-8427-06A60A6E75F9}"/>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64EFC93A-4E1B-4686-85BC-EA7932C6E093}"/>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a:extLst>
            <a:ext uri="{FF2B5EF4-FFF2-40B4-BE49-F238E27FC236}">
              <a16:creationId xmlns:a16="http://schemas.microsoft.com/office/drawing/2014/main" id="{C30CB6F1-173B-4FF0-8D4B-4B518CC3D709}"/>
            </a:ext>
          </a:extLst>
        </xdr:cNvPr>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a:extLst>
            <a:ext uri="{FF2B5EF4-FFF2-40B4-BE49-F238E27FC236}">
              <a16:creationId xmlns:a16="http://schemas.microsoft.com/office/drawing/2014/main" id="{05D81FC7-5C6B-4E2B-B3AA-293C3958C894}"/>
            </a:ext>
          </a:extLst>
        </xdr:cNvPr>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a:extLst>
            <a:ext uri="{FF2B5EF4-FFF2-40B4-BE49-F238E27FC236}">
              <a16:creationId xmlns:a16="http://schemas.microsoft.com/office/drawing/2014/main" id="{076C1513-A60E-49F4-A123-221B37C27BE4}"/>
            </a:ext>
          </a:extLst>
        </xdr:cNvPr>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a:extLst>
            <a:ext uri="{FF2B5EF4-FFF2-40B4-BE49-F238E27FC236}">
              <a16:creationId xmlns:a16="http://schemas.microsoft.com/office/drawing/2014/main" id="{0FAEA951-1F71-4142-AC5A-54044AD2CE29}"/>
            </a:ext>
          </a:extLst>
        </xdr:cNvPr>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a:extLst>
            <a:ext uri="{FF2B5EF4-FFF2-40B4-BE49-F238E27FC236}">
              <a16:creationId xmlns:a16="http://schemas.microsoft.com/office/drawing/2014/main" id="{3FF737AD-54BD-4FF1-A71C-E84F7EBF7BEA}"/>
            </a:ext>
          </a:extLst>
        </xdr:cNvPr>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58089</xdr:rowOff>
    </xdr:from>
    <xdr:to>
      <xdr:col>81</xdr:col>
      <xdr:colOff>44450</xdr:colOff>
      <xdr:row>61</xdr:row>
      <xdr:rowOff>58089</xdr:rowOff>
    </xdr:to>
    <xdr:cxnSp macro="">
      <xdr:nvCxnSpPr>
        <xdr:cNvPr id="320" name="直線コネクタ 319">
          <a:extLst>
            <a:ext uri="{FF2B5EF4-FFF2-40B4-BE49-F238E27FC236}">
              <a16:creationId xmlns:a16="http://schemas.microsoft.com/office/drawing/2014/main" id="{4C4F72A5-B7F6-4C1F-ACD1-D6A4FFFF2B2D}"/>
            </a:ext>
          </a:extLst>
        </xdr:cNvPr>
        <xdr:cNvCxnSpPr/>
      </xdr:nvCxnSpPr>
      <xdr:spPr>
        <a:xfrm>
          <a:off x="16179800" y="105165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54170</xdr:rowOff>
    </xdr:from>
    <xdr:ext cx="762000" cy="259045"/>
    <xdr:sp macro="" textlink="">
      <xdr:nvSpPr>
        <xdr:cNvPr id="321" name="定員管理の状況平均値テキスト">
          <a:extLst>
            <a:ext uri="{FF2B5EF4-FFF2-40B4-BE49-F238E27FC236}">
              <a16:creationId xmlns:a16="http://schemas.microsoft.com/office/drawing/2014/main" id="{D1FDAFA6-A275-470E-B20E-F52F51139177}"/>
            </a:ext>
          </a:extLst>
        </xdr:cNvPr>
        <xdr:cNvSpPr txBox="1"/>
      </xdr:nvSpPr>
      <xdr:spPr>
        <a:xfrm>
          <a:off x="17106900" y="1051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a:extLst>
            <a:ext uri="{FF2B5EF4-FFF2-40B4-BE49-F238E27FC236}">
              <a16:creationId xmlns:a16="http://schemas.microsoft.com/office/drawing/2014/main" id="{764F5973-64D6-44B0-95D1-D756BB1D67D4}"/>
            </a:ext>
          </a:extLst>
        </xdr:cNvPr>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53746</xdr:rowOff>
    </xdr:from>
    <xdr:to>
      <xdr:col>77</xdr:col>
      <xdr:colOff>44450</xdr:colOff>
      <xdr:row>61</xdr:row>
      <xdr:rowOff>58089</xdr:rowOff>
    </xdr:to>
    <xdr:cxnSp macro="">
      <xdr:nvCxnSpPr>
        <xdr:cNvPr id="323" name="直線コネクタ 322">
          <a:extLst>
            <a:ext uri="{FF2B5EF4-FFF2-40B4-BE49-F238E27FC236}">
              <a16:creationId xmlns:a16="http://schemas.microsoft.com/office/drawing/2014/main" id="{46A8811A-F6A7-4338-87F7-357B1790DC4F}"/>
            </a:ext>
          </a:extLst>
        </xdr:cNvPr>
        <xdr:cNvCxnSpPr/>
      </xdr:nvCxnSpPr>
      <xdr:spPr>
        <a:xfrm>
          <a:off x="15290800" y="10512196"/>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a:extLst>
            <a:ext uri="{FF2B5EF4-FFF2-40B4-BE49-F238E27FC236}">
              <a16:creationId xmlns:a16="http://schemas.microsoft.com/office/drawing/2014/main" id="{8D8B3503-7E0A-43C6-98B8-1D73A1F8A53B}"/>
            </a:ext>
          </a:extLst>
        </xdr:cNvPr>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162679</xdr:rowOff>
    </xdr:from>
    <xdr:ext cx="736600" cy="259045"/>
    <xdr:sp macro="" textlink="">
      <xdr:nvSpPr>
        <xdr:cNvPr id="325" name="テキスト ボックス 324">
          <a:extLst>
            <a:ext uri="{FF2B5EF4-FFF2-40B4-BE49-F238E27FC236}">
              <a16:creationId xmlns:a16="http://schemas.microsoft.com/office/drawing/2014/main" id="{B8876D32-31B4-4942-AADD-8042B46CA074}"/>
            </a:ext>
          </a:extLst>
        </xdr:cNvPr>
        <xdr:cNvSpPr txBox="1"/>
      </xdr:nvSpPr>
      <xdr:spPr>
        <a:xfrm>
          <a:off x="15798800" y="10621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34925</xdr:rowOff>
    </xdr:from>
    <xdr:to>
      <xdr:col>72</xdr:col>
      <xdr:colOff>203200</xdr:colOff>
      <xdr:row>61</xdr:row>
      <xdr:rowOff>53746</xdr:rowOff>
    </xdr:to>
    <xdr:cxnSp macro="">
      <xdr:nvCxnSpPr>
        <xdr:cNvPr id="326" name="直線コネクタ 325">
          <a:extLst>
            <a:ext uri="{FF2B5EF4-FFF2-40B4-BE49-F238E27FC236}">
              <a16:creationId xmlns:a16="http://schemas.microsoft.com/office/drawing/2014/main" id="{962B3F32-3D19-40D1-B6B0-AAEADB188BDF}"/>
            </a:ext>
          </a:extLst>
        </xdr:cNvPr>
        <xdr:cNvCxnSpPr/>
      </xdr:nvCxnSpPr>
      <xdr:spPr>
        <a:xfrm>
          <a:off x="14401800" y="10493375"/>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52171</xdr:rowOff>
    </xdr:from>
    <xdr:to>
      <xdr:col>73</xdr:col>
      <xdr:colOff>44450</xdr:colOff>
      <xdr:row>61</xdr:row>
      <xdr:rowOff>153771</xdr:rowOff>
    </xdr:to>
    <xdr:sp macro="" textlink="">
      <xdr:nvSpPr>
        <xdr:cNvPr id="327" name="フローチャート: 判断 326">
          <a:extLst>
            <a:ext uri="{FF2B5EF4-FFF2-40B4-BE49-F238E27FC236}">
              <a16:creationId xmlns:a16="http://schemas.microsoft.com/office/drawing/2014/main" id="{2D21BBE4-C653-4415-A41B-C0050383CA7B}"/>
            </a:ext>
          </a:extLst>
        </xdr:cNvPr>
        <xdr:cNvSpPr/>
      </xdr:nvSpPr>
      <xdr:spPr>
        <a:xfrm>
          <a:off x="15240000" y="1051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138548</xdr:rowOff>
    </xdr:from>
    <xdr:ext cx="762000" cy="259045"/>
    <xdr:sp macro="" textlink="">
      <xdr:nvSpPr>
        <xdr:cNvPr id="328" name="テキスト ボックス 327">
          <a:extLst>
            <a:ext uri="{FF2B5EF4-FFF2-40B4-BE49-F238E27FC236}">
              <a16:creationId xmlns:a16="http://schemas.microsoft.com/office/drawing/2014/main" id="{29B9AD2A-AD14-418B-A2A0-8102D0A98CE2}"/>
            </a:ext>
          </a:extLst>
        </xdr:cNvPr>
        <xdr:cNvSpPr txBox="1"/>
      </xdr:nvSpPr>
      <xdr:spPr>
        <a:xfrm>
          <a:off x="14909800" y="1059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34925</xdr:rowOff>
    </xdr:from>
    <xdr:to>
      <xdr:col>68</xdr:col>
      <xdr:colOff>152400</xdr:colOff>
      <xdr:row>61</xdr:row>
      <xdr:rowOff>41681</xdr:rowOff>
    </xdr:to>
    <xdr:cxnSp macro="">
      <xdr:nvCxnSpPr>
        <xdr:cNvPr id="329" name="直線コネクタ 328">
          <a:extLst>
            <a:ext uri="{FF2B5EF4-FFF2-40B4-BE49-F238E27FC236}">
              <a16:creationId xmlns:a16="http://schemas.microsoft.com/office/drawing/2014/main" id="{F7D45422-09F5-4473-963B-1244CE62D377}"/>
            </a:ext>
          </a:extLst>
        </xdr:cNvPr>
        <xdr:cNvCxnSpPr/>
      </xdr:nvCxnSpPr>
      <xdr:spPr>
        <a:xfrm flipV="1">
          <a:off x="13512800" y="10493375"/>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a:extLst>
            <a:ext uri="{FF2B5EF4-FFF2-40B4-BE49-F238E27FC236}">
              <a16:creationId xmlns:a16="http://schemas.microsoft.com/office/drawing/2014/main" id="{6BFF573F-DC74-4B6E-9CD2-266AB2F53A7F}"/>
            </a:ext>
          </a:extLst>
        </xdr:cNvPr>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159300</xdr:rowOff>
    </xdr:from>
    <xdr:ext cx="762000" cy="259045"/>
    <xdr:sp macro="" textlink="">
      <xdr:nvSpPr>
        <xdr:cNvPr id="331" name="テキスト ボックス 330">
          <a:extLst>
            <a:ext uri="{FF2B5EF4-FFF2-40B4-BE49-F238E27FC236}">
              <a16:creationId xmlns:a16="http://schemas.microsoft.com/office/drawing/2014/main" id="{D4578F1C-D251-440F-AE5C-5096405904F6}"/>
            </a:ext>
          </a:extLst>
        </xdr:cNvPr>
        <xdr:cNvSpPr txBox="1"/>
      </xdr:nvSpPr>
      <xdr:spPr>
        <a:xfrm>
          <a:off x="14020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2" name="フローチャート: 判断 331">
          <a:extLst>
            <a:ext uri="{FF2B5EF4-FFF2-40B4-BE49-F238E27FC236}">
              <a16:creationId xmlns:a16="http://schemas.microsoft.com/office/drawing/2014/main" id="{1C643144-5F69-4BD7-91EB-D68F3477D85A}"/>
            </a:ext>
          </a:extLst>
        </xdr:cNvPr>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149165</xdr:rowOff>
    </xdr:from>
    <xdr:ext cx="762000" cy="259045"/>
    <xdr:sp macro="" textlink="">
      <xdr:nvSpPr>
        <xdr:cNvPr id="333" name="テキスト ボックス 332">
          <a:extLst>
            <a:ext uri="{FF2B5EF4-FFF2-40B4-BE49-F238E27FC236}">
              <a16:creationId xmlns:a16="http://schemas.microsoft.com/office/drawing/2014/main" id="{AABF9BCE-E616-4804-BA62-A5DFAB0B04F8}"/>
            </a:ext>
          </a:extLst>
        </xdr:cNvPr>
        <xdr:cNvSpPr txBox="1"/>
      </xdr:nvSpPr>
      <xdr:spPr>
        <a:xfrm>
          <a:off x="13131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B7F3003E-F39C-40C8-AF16-178346DBD34F}"/>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F5FCA736-2F60-4150-8203-16E36BA90438}"/>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4800EFE9-7E60-4053-8A7A-7F57A79D84F3}"/>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4D82FFB0-0665-47EA-B4FF-D9862BA4F6C1}"/>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51CB3147-998F-4BCE-8D51-235CFF330526}"/>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7289</xdr:rowOff>
    </xdr:from>
    <xdr:to>
      <xdr:col>81</xdr:col>
      <xdr:colOff>95250</xdr:colOff>
      <xdr:row>61</xdr:row>
      <xdr:rowOff>108889</xdr:rowOff>
    </xdr:to>
    <xdr:sp macro="" textlink="">
      <xdr:nvSpPr>
        <xdr:cNvPr id="339" name="楕円 338">
          <a:extLst>
            <a:ext uri="{FF2B5EF4-FFF2-40B4-BE49-F238E27FC236}">
              <a16:creationId xmlns:a16="http://schemas.microsoft.com/office/drawing/2014/main" id="{CCC4E86E-451C-41C9-B518-BDB395922DA4}"/>
            </a:ext>
          </a:extLst>
        </xdr:cNvPr>
        <xdr:cNvSpPr/>
      </xdr:nvSpPr>
      <xdr:spPr>
        <a:xfrm>
          <a:off x="16967200" y="1046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23816</xdr:rowOff>
    </xdr:from>
    <xdr:ext cx="762000" cy="259045"/>
    <xdr:sp macro="" textlink="">
      <xdr:nvSpPr>
        <xdr:cNvPr id="340" name="定員管理の状況該当値テキスト">
          <a:extLst>
            <a:ext uri="{FF2B5EF4-FFF2-40B4-BE49-F238E27FC236}">
              <a16:creationId xmlns:a16="http://schemas.microsoft.com/office/drawing/2014/main" id="{A85DBFB3-A1B8-49C4-B1D2-467264E72280}"/>
            </a:ext>
          </a:extLst>
        </xdr:cNvPr>
        <xdr:cNvSpPr txBox="1"/>
      </xdr:nvSpPr>
      <xdr:spPr>
        <a:xfrm>
          <a:off x="17106900" y="10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7289</xdr:rowOff>
    </xdr:from>
    <xdr:to>
      <xdr:col>77</xdr:col>
      <xdr:colOff>95250</xdr:colOff>
      <xdr:row>61</xdr:row>
      <xdr:rowOff>108889</xdr:rowOff>
    </xdr:to>
    <xdr:sp macro="" textlink="">
      <xdr:nvSpPr>
        <xdr:cNvPr id="341" name="楕円 340">
          <a:extLst>
            <a:ext uri="{FF2B5EF4-FFF2-40B4-BE49-F238E27FC236}">
              <a16:creationId xmlns:a16="http://schemas.microsoft.com/office/drawing/2014/main" id="{ABAD1960-6567-4CEA-BE1A-27837B667DEE}"/>
            </a:ext>
          </a:extLst>
        </xdr:cNvPr>
        <xdr:cNvSpPr/>
      </xdr:nvSpPr>
      <xdr:spPr>
        <a:xfrm>
          <a:off x="16129000" y="1046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119066</xdr:rowOff>
    </xdr:from>
    <xdr:ext cx="736600" cy="259045"/>
    <xdr:sp macro="" textlink="">
      <xdr:nvSpPr>
        <xdr:cNvPr id="342" name="テキスト ボックス 341">
          <a:extLst>
            <a:ext uri="{FF2B5EF4-FFF2-40B4-BE49-F238E27FC236}">
              <a16:creationId xmlns:a16="http://schemas.microsoft.com/office/drawing/2014/main" id="{80631E3D-F211-4C87-9357-2E3E839533A3}"/>
            </a:ext>
          </a:extLst>
        </xdr:cNvPr>
        <xdr:cNvSpPr txBox="1"/>
      </xdr:nvSpPr>
      <xdr:spPr>
        <a:xfrm>
          <a:off x="15798800" y="1023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2946</xdr:rowOff>
    </xdr:from>
    <xdr:to>
      <xdr:col>73</xdr:col>
      <xdr:colOff>44450</xdr:colOff>
      <xdr:row>61</xdr:row>
      <xdr:rowOff>104546</xdr:rowOff>
    </xdr:to>
    <xdr:sp macro="" textlink="">
      <xdr:nvSpPr>
        <xdr:cNvPr id="343" name="楕円 342">
          <a:extLst>
            <a:ext uri="{FF2B5EF4-FFF2-40B4-BE49-F238E27FC236}">
              <a16:creationId xmlns:a16="http://schemas.microsoft.com/office/drawing/2014/main" id="{F62B94FA-14AD-48BA-B735-97F7BCD3CD48}"/>
            </a:ext>
          </a:extLst>
        </xdr:cNvPr>
        <xdr:cNvSpPr/>
      </xdr:nvSpPr>
      <xdr:spPr>
        <a:xfrm>
          <a:off x="15240000" y="104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114723</xdr:rowOff>
    </xdr:from>
    <xdr:ext cx="762000" cy="259045"/>
    <xdr:sp macro="" textlink="">
      <xdr:nvSpPr>
        <xdr:cNvPr id="344" name="テキスト ボックス 343">
          <a:extLst>
            <a:ext uri="{FF2B5EF4-FFF2-40B4-BE49-F238E27FC236}">
              <a16:creationId xmlns:a16="http://schemas.microsoft.com/office/drawing/2014/main" id="{0B19D138-3156-4E14-AE45-D7735886E55E}"/>
            </a:ext>
          </a:extLst>
        </xdr:cNvPr>
        <xdr:cNvSpPr txBox="1"/>
      </xdr:nvSpPr>
      <xdr:spPr>
        <a:xfrm>
          <a:off x="14909800" y="1023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155575</xdr:rowOff>
    </xdr:from>
    <xdr:to>
      <xdr:col>68</xdr:col>
      <xdr:colOff>203200</xdr:colOff>
      <xdr:row>61</xdr:row>
      <xdr:rowOff>85725</xdr:rowOff>
    </xdr:to>
    <xdr:sp macro="" textlink="">
      <xdr:nvSpPr>
        <xdr:cNvPr id="345" name="楕円 344">
          <a:extLst>
            <a:ext uri="{FF2B5EF4-FFF2-40B4-BE49-F238E27FC236}">
              <a16:creationId xmlns:a16="http://schemas.microsoft.com/office/drawing/2014/main" id="{53ED51EC-20F7-4444-8CC5-36E390CE8890}"/>
            </a:ext>
          </a:extLst>
        </xdr:cNvPr>
        <xdr:cNvSpPr/>
      </xdr:nvSpPr>
      <xdr:spPr>
        <a:xfrm>
          <a:off x="14351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46" name="テキスト ボックス 345">
          <a:extLst>
            <a:ext uri="{FF2B5EF4-FFF2-40B4-BE49-F238E27FC236}">
              <a16:creationId xmlns:a16="http://schemas.microsoft.com/office/drawing/2014/main" id="{FF82EEB4-951F-4438-A5E8-FC19358D67ED}"/>
            </a:ext>
          </a:extLst>
        </xdr:cNvPr>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162331</xdr:rowOff>
    </xdr:from>
    <xdr:to>
      <xdr:col>64</xdr:col>
      <xdr:colOff>152400</xdr:colOff>
      <xdr:row>61</xdr:row>
      <xdr:rowOff>92481</xdr:rowOff>
    </xdr:to>
    <xdr:sp macro="" textlink="">
      <xdr:nvSpPr>
        <xdr:cNvPr id="347" name="楕円 346">
          <a:extLst>
            <a:ext uri="{FF2B5EF4-FFF2-40B4-BE49-F238E27FC236}">
              <a16:creationId xmlns:a16="http://schemas.microsoft.com/office/drawing/2014/main" id="{C2772A85-7CF5-4BA0-A428-0D18D998B25C}"/>
            </a:ext>
          </a:extLst>
        </xdr:cNvPr>
        <xdr:cNvSpPr/>
      </xdr:nvSpPr>
      <xdr:spPr>
        <a:xfrm>
          <a:off x="13462000" y="1044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102658</xdr:rowOff>
    </xdr:from>
    <xdr:ext cx="762000" cy="259045"/>
    <xdr:sp macro="" textlink="">
      <xdr:nvSpPr>
        <xdr:cNvPr id="348" name="テキスト ボックス 347">
          <a:extLst>
            <a:ext uri="{FF2B5EF4-FFF2-40B4-BE49-F238E27FC236}">
              <a16:creationId xmlns:a16="http://schemas.microsoft.com/office/drawing/2014/main" id="{410688C8-AC81-4902-AC3A-A446A491153E}"/>
            </a:ext>
          </a:extLst>
        </xdr:cNvPr>
        <xdr:cNvSpPr txBox="1"/>
      </xdr:nvSpPr>
      <xdr:spPr>
        <a:xfrm>
          <a:off x="13131800" y="1021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BCA91CD8-DE27-41E4-8B68-A05BB65AF3D6}"/>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512486F9-F20B-4835-B7EE-8FB1C109649D}"/>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F8AC1838-1E33-42E2-ADB2-8BF346CA77F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DAC93820-6390-4B0C-A166-32303C41D377}"/>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2150C20B-8E75-44EE-8E38-DF4486321B71}"/>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F1808819-0EE5-4C88-A0CD-48185A78D43B}"/>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D8C29A40-1C0E-4700-B0D1-308FCBCC75E7}"/>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4A8FF0BC-BFF6-4298-ADB3-CFFCB5DE1814}"/>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78740F23-AE22-4A7D-9CC8-24A1F3720CEC}"/>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7BD8ACB-8C40-473A-BD69-8783CC142B25}"/>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C9C3AD79-2D4F-4EA4-B8EA-25010EA847DF}"/>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D1E072A7-18C2-4ECC-8CCD-31C77AA4B418}"/>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961AF354-9F26-43E4-BFF8-419AC0C56C7F}"/>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過去の大型事業における返済が一段落したことにより、改善傾向にあったが、学校施設整備やスマートインターチェンジ周辺の道路整備による償還がはじまるため、今後しばらくの間、高止まりとなる。緊急度・住民ニーズを的確に把握した事業の選択により、起債に大きく頼ることのない財政運営に努める。</a:t>
          </a:r>
          <a:endParaRPr lang="ja-JP" altLang="ja-JP" sz="13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E70DA21D-8496-4FAF-AB96-7365345CF5D1}"/>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2DDB163C-58DD-4571-AF69-366783BD1984}"/>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6A48B2C-AA5F-4F30-89DC-632FDD36482C}"/>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86FC0342-D242-490A-A28A-E19C31B88D95}"/>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EB666571-D0EE-4FA1-884F-2A732F1527F1}"/>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3AB2D07E-55AA-4B3C-9F6C-589725D66DF6}"/>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2BCAD347-743C-418D-93F1-523924AF714A}"/>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41870E43-B2D4-433A-A554-B8B08721180E}"/>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A9B83BAC-1A6B-4106-B0CC-61ABA539D98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604A646-6FB0-4611-8E45-F9C8D50E1B99}"/>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75B5B00-ACB8-40FF-8FEF-56058B5DBD63}"/>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CE68CC3E-8A5D-43C3-9E5C-65FC07F7AC0A}"/>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96C4187D-4DDA-469A-8908-E57BFB30D685}"/>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1555CC1D-A213-4BB1-9B08-2691E495C4B4}"/>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id="{9E1F52D9-F05B-4045-BF91-FA39BF5132EB}"/>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a16="http://schemas.microsoft.com/office/drawing/2014/main" id="{A48BA4BC-3E5C-4020-95EC-C125AF09FCBD}"/>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a16="http://schemas.microsoft.com/office/drawing/2014/main" id="{DEB68DCF-8087-4DD9-B9B9-A2EACA94FB08}"/>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a:extLst>
            <a:ext uri="{FF2B5EF4-FFF2-40B4-BE49-F238E27FC236}">
              <a16:creationId xmlns:a16="http://schemas.microsoft.com/office/drawing/2014/main" id="{06C75047-5CC3-436C-9B35-9778CDF37545}"/>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a:extLst>
            <a:ext uri="{FF2B5EF4-FFF2-40B4-BE49-F238E27FC236}">
              <a16:creationId xmlns:a16="http://schemas.microsoft.com/office/drawing/2014/main" id="{47AB7B89-7A9E-4A95-A125-65FD8A609D33}"/>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52494</xdr:rowOff>
    </xdr:from>
    <xdr:to>
      <xdr:col>81</xdr:col>
      <xdr:colOff>44450</xdr:colOff>
      <xdr:row>44</xdr:row>
      <xdr:rowOff>108796</xdr:rowOff>
    </xdr:to>
    <xdr:cxnSp macro="">
      <xdr:nvCxnSpPr>
        <xdr:cNvPr id="381" name="直線コネクタ 380">
          <a:extLst>
            <a:ext uri="{FF2B5EF4-FFF2-40B4-BE49-F238E27FC236}">
              <a16:creationId xmlns:a16="http://schemas.microsoft.com/office/drawing/2014/main" id="{AFAAE017-CAC2-41C5-A7E3-0DBD84365E68}"/>
            </a:ext>
          </a:extLst>
        </xdr:cNvPr>
        <xdr:cNvCxnSpPr/>
      </xdr:nvCxnSpPr>
      <xdr:spPr>
        <a:xfrm>
          <a:off x="16179800" y="759629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a:extLst>
            <a:ext uri="{FF2B5EF4-FFF2-40B4-BE49-F238E27FC236}">
              <a16:creationId xmlns:a16="http://schemas.microsoft.com/office/drawing/2014/main" id="{43DD39BA-D358-4207-91AB-B1330F4480CA}"/>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667C36A5-0F73-4A99-B5AD-C17D908BFAC5}"/>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135467</xdr:rowOff>
    </xdr:from>
    <xdr:to>
      <xdr:col>77</xdr:col>
      <xdr:colOff>44450</xdr:colOff>
      <xdr:row>44</xdr:row>
      <xdr:rowOff>52494</xdr:rowOff>
    </xdr:to>
    <xdr:cxnSp macro="">
      <xdr:nvCxnSpPr>
        <xdr:cNvPr id="384" name="直線コネクタ 383">
          <a:extLst>
            <a:ext uri="{FF2B5EF4-FFF2-40B4-BE49-F238E27FC236}">
              <a16:creationId xmlns:a16="http://schemas.microsoft.com/office/drawing/2014/main" id="{AA43A863-18E9-4B24-9EB1-F4CBC7131252}"/>
            </a:ext>
          </a:extLst>
        </xdr:cNvPr>
        <xdr:cNvCxnSpPr/>
      </xdr:nvCxnSpPr>
      <xdr:spPr>
        <a:xfrm>
          <a:off x="15290800" y="750781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a16="http://schemas.microsoft.com/office/drawing/2014/main" id="{7C4A98F7-AEAC-4AE3-B8AE-608A45B6904C}"/>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6" name="テキスト ボックス 385">
          <a:extLst>
            <a:ext uri="{FF2B5EF4-FFF2-40B4-BE49-F238E27FC236}">
              <a16:creationId xmlns:a16="http://schemas.microsoft.com/office/drawing/2014/main" id="{761D3A3D-A439-4C7D-911A-FDB1C0301A7F}"/>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135467</xdr:rowOff>
    </xdr:from>
    <xdr:to>
      <xdr:col>72</xdr:col>
      <xdr:colOff>203200</xdr:colOff>
      <xdr:row>43</xdr:row>
      <xdr:rowOff>159596</xdr:rowOff>
    </xdr:to>
    <xdr:cxnSp macro="">
      <xdr:nvCxnSpPr>
        <xdr:cNvPr id="387" name="直線コネクタ 386">
          <a:extLst>
            <a:ext uri="{FF2B5EF4-FFF2-40B4-BE49-F238E27FC236}">
              <a16:creationId xmlns:a16="http://schemas.microsoft.com/office/drawing/2014/main" id="{D522BD63-A6F4-4173-BDAE-CE3A919D3481}"/>
            </a:ext>
          </a:extLst>
        </xdr:cNvPr>
        <xdr:cNvCxnSpPr/>
      </xdr:nvCxnSpPr>
      <xdr:spPr>
        <a:xfrm flipV="1">
          <a:off x="14401800" y="75078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22860</xdr:rowOff>
    </xdr:from>
    <xdr:to>
      <xdr:col>73</xdr:col>
      <xdr:colOff>44450</xdr:colOff>
      <xdr:row>42</xdr:row>
      <xdr:rowOff>124460</xdr:rowOff>
    </xdr:to>
    <xdr:sp macro="" textlink="">
      <xdr:nvSpPr>
        <xdr:cNvPr id="388" name="フローチャート: 判断 387">
          <a:extLst>
            <a:ext uri="{FF2B5EF4-FFF2-40B4-BE49-F238E27FC236}">
              <a16:creationId xmlns:a16="http://schemas.microsoft.com/office/drawing/2014/main" id="{70F9A5A4-E7DA-4B1F-AF40-922C83BE2FA3}"/>
            </a:ext>
          </a:extLst>
        </xdr:cNvPr>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134637</xdr:rowOff>
    </xdr:from>
    <xdr:ext cx="762000" cy="259045"/>
    <xdr:sp macro="" textlink="">
      <xdr:nvSpPr>
        <xdr:cNvPr id="389" name="テキスト ボックス 388">
          <a:extLst>
            <a:ext uri="{FF2B5EF4-FFF2-40B4-BE49-F238E27FC236}">
              <a16:creationId xmlns:a16="http://schemas.microsoft.com/office/drawing/2014/main" id="{2FB67F9B-64D0-4BCF-9F73-16E09D2E344E}"/>
            </a:ext>
          </a:extLst>
        </xdr:cNvPr>
        <xdr:cNvSpPr txBox="1"/>
      </xdr:nvSpPr>
      <xdr:spPr>
        <a:xfrm>
          <a:off x="14909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159596</xdr:rowOff>
    </xdr:from>
    <xdr:to>
      <xdr:col>68</xdr:col>
      <xdr:colOff>152400</xdr:colOff>
      <xdr:row>43</xdr:row>
      <xdr:rowOff>167640</xdr:rowOff>
    </xdr:to>
    <xdr:cxnSp macro="">
      <xdr:nvCxnSpPr>
        <xdr:cNvPr id="390" name="直線コネクタ 389">
          <a:extLst>
            <a:ext uri="{FF2B5EF4-FFF2-40B4-BE49-F238E27FC236}">
              <a16:creationId xmlns:a16="http://schemas.microsoft.com/office/drawing/2014/main" id="{AAFCF5FA-7960-4075-AC66-8BE3322B3D5E}"/>
            </a:ext>
          </a:extLst>
        </xdr:cNvPr>
        <xdr:cNvCxnSpPr/>
      </xdr:nvCxnSpPr>
      <xdr:spPr>
        <a:xfrm flipV="1">
          <a:off x="13512800" y="75319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71120</xdr:rowOff>
    </xdr:from>
    <xdr:to>
      <xdr:col>68</xdr:col>
      <xdr:colOff>203200</xdr:colOff>
      <xdr:row>43</xdr:row>
      <xdr:rowOff>1270</xdr:rowOff>
    </xdr:to>
    <xdr:sp macro="" textlink="">
      <xdr:nvSpPr>
        <xdr:cNvPr id="391" name="フローチャート: 判断 390">
          <a:extLst>
            <a:ext uri="{FF2B5EF4-FFF2-40B4-BE49-F238E27FC236}">
              <a16:creationId xmlns:a16="http://schemas.microsoft.com/office/drawing/2014/main" id="{B4B588FA-FEAE-42F2-A0A9-DDC68D51A27F}"/>
            </a:ext>
          </a:extLst>
        </xdr:cNvPr>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11447</xdr:rowOff>
    </xdr:from>
    <xdr:ext cx="762000" cy="259045"/>
    <xdr:sp macro="" textlink="">
      <xdr:nvSpPr>
        <xdr:cNvPr id="392" name="テキスト ボックス 391">
          <a:extLst>
            <a:ext uri="{FF2B5EF4-FFF2-40B4-BE49-F238E27FC236}">
              <a16:creationId xmlns:a16="http://schemas.microsoft.com/office/drawing/2014/main" id="{B7EBBFDC-C0B5-40E3-ADAF-0C2032C9AB84}"/>
            </a:ext>
          </a:extLst>
        </xdr:cNvPr>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63077</xdr:rowOff>
    </xdr:from>
    <xdr:to>
      <xdr:col>64</xdr:col>
      <xdr:colOff>152400</xdr:colOff>
      <xdr:row>42</xdr:row>
      <xdr:rowOff>164677</xdr:rowOff>
    </xdr:to>
    <xdr:sp macro="" textlink="">
      <xdr:nvSpPr>
        <xdr:cNvPr id="393" name="フローチャート: 判断 392">
          <a:extLst>
            <a:ext uri="{FF2B5EF4-FFF2-40B4-BE49-F238E27FC236}">
              <a16:creationId xmlns:a16="http://schemas.microsoft.com/office/drawing/2014/main" id="{1731CD38-B45B-4C85-A673-AC06F34A3216}"/>
            </a:ext>
          </a:extLst>
        </xdr:cNvPr>
        <xdr:cNvSpPr/>
      </xdr:nvSpPr>
      <xdr:spPr>
        <a:xfrm>
          <a:off x="13462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3404</xdr:rowOff>
    </xdr:from>
    <xdr:ext cx="762000" cy="259045"/>
    <xdr:sp macro="" textlink="">
      <xdr:nvSpPr>
        <xdr:cNvPr id="394" name="テキスト ボックス 393">
          <a:extLst>
            <a:ext uri="{FF2B5EF4-FFF2-40B4-BE49-F238E27FC236}">
              <a16:creationId xmlns:a16="http://schemas.microsoft.com/office/drawing/2014/main" id="{052D1095-228F-495E-BB2A-06CC72907388}"/>
            </a:ext>
          </a:extLst>
        </xdr:cNvPr>
        <xdr:cNvSpPr txBox="1"/>
      </xdr:nvSpPr>
      <xdr:spPr>
        <a:xfrm>
          <a:off x="13131800" y="703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D894E70E-51D7-401D-B838-01500EF09039}"/>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F71E9AC5-FF39-4693-B66B-32AA0F453DDF}"/>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8C4AC776-09CD-439C-A07B-268ADF680CB2}"/>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1E16810A-4DD9-4EA4-ACE8-335FF5E69AFD}"/>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CE4FE8B3-D281-424A-9C33-14C5EB23FB56}"/>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57996</xdr:rowOff>
    </xdr:from>
    <xdr:to>
      <xdr:col>81</xdr:col>
      <xdr:colOff>95250</xdr:colOff>
      <xdr:row>44</xdr:row>
      <xdr:rowOff>159596</xdr:rowOff>
    </xdr:to>
    <xdr:sp macro="" textlink="">
      <xdr:nvSpPr>
        <xdr:cNvPr id="400" name="楕円 399">
          <a:extLst>
            <a:ext uri="{FF2B5EF4-FFF2-40B4-BE49-F238E27FC236}">
              <a16:creationId xmlns:a16="http://schemas.microsoft.com/office/drawing/2014/main" id="{BD608354-9AAE-406D-ABB4-92594BCEB2E1}"/>
            </a:ext>
          </a:extLst>
        </xdr:cNvPr>
        <xdr:cNvSpPr/>
      </xdr:nvSpPr>
      <xdr:spPr>
        <a:xfrm>
          <a:off x="169672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125323</xdr:rowOff>
    </xdr:from>
    <xdr:ext cx="762000" cy="259045"/>
    <xdr:sp macro="" textlink="">
      <xdr:nvSpPr>
        <xdr:cNvPr id="401" name="公債費負担の状況該当値テキスト">
          <a:extLst>
            <a:ext uri="{FF2B5EF4-FFF2-40B4-BE49-F238E27FC236}">
              <a16:creationId xmlns:a16="http://schemas.microsoft.com/office/drawing/2014/main" id="{7FF82A17-3452-4855-B6F3-402096BDA4A1}"/>
            </a:ext>
          </a:extLst>
        </xdr:cNvPr>
        <xdr:cNvSpPr txBox="1"/>
      </xdr:nvSpPr>
      <xdr:spPr>
        <a:xfrm>
          <a:off x="17106900" y="749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1694</xdr:rowOff>
    </xdr:from>
    <xdr:to>
      <xdr:col>77</xdr:col>
      <xdr:colOff>95250</xdr:colOff>
      <xdr:row>44</xdr:row>
      <xdr:rowOff>103294</xdr:rowOff>
    </xdr:to>
    <xdr:sp macro="" textlink="">
      <xdr:nvSpPr>
        <xdr:cNvPr id="402" name="楕円 401">
          <a:extLst>
            <a:ext uri="{FF2B5EF4-FFF2-40B4-BE49-F238E27FC236}">
              <a16:creationId xmlns:a16="http://schemas.microsoft.com/office/drawing/2014/main" id="{30544AE4-330A-4CA5-A1BA-D6221EC4686F}"/>
            </a:ext>
          </a:extLst>
        </xdr:cNvPr>
        <xdr:cNvSpPr/>
      </xdr:nvSpPr>
      <xdr:spPr>
        <a:xfrm>
          <a:off x="16129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88071</xdr:rowOff>
    </xdr:from>
    <xdr:ext cx="736600" cy="259045"/>
    <xdr:sp macro="" textlink="">
      <xdr:nvSpPr>
        <xdr:cNvPr id="403" name="テキスト ボックス 402">
          <a:extLst>
            <a:ext uri="{FF2B5EF4-FFF2-40B4-BE49-F238E27FC236}">
              <a16:creationId xmlns:a16="http://schemas.microsoft.com/office/drawing/2014/main" id="{AF189A7E-0BEC-4D37-A83C-2A9B5DE9BADA}"/>
            </a:ext>
          </a:extLst>
        </xdr:cNvPr>
        <xdr:cNvSpPr txBox="1"/>
      </xdr:nvSpPr>
      <xdr:spPr>
        <a:xfrm>
          <a:off x="15798800" y="763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84667</xdr:rowOff>
    </xdr:from>
    <xdr:to>
      <xdr:col>73</xdr:col>
      <xdr:colOff>44450</xdr:colOff>
      <xdr:row>44</xdr:row>
      <xdr:rowOff>14817</xdr:rowOff>
    </xdr:to>
    <xdr:sp macro="" textlink="">
      <xdr:nvSpPr>
        <xdr:cNvPr id="404" name="楕円 403">
          <a:extLst>
            <a:ext uri="{FF2B5EF4-FFF2-40B4-BE49-F238E27FC236}">
              <a16:creationId xmlns:a16="http://schemas.microsoft.com/office/drawing/2014/main" id="{5B35A26B-32A4-49AE-A781-FAB17B47ABB7}"/>
            </a:ext>
          </a:extLst>
        </xdr:cNvPr>
        <xdr:cNvSpPr/>
      </xdr:nvSpPr>
      <xdr:spPr>
        <a:xfrm>
          <a:off x="15240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171044</xdr:rowOff>
    </xdr:from>
    <xdr:ext cx="762000" cy="259045"/>
    <xdr:sp macro="" textlink="">
      <xdr:nvSpPr>
        <xdr:cNvPr id="405" name="テキスト ボックス 404">
          <a:extLst>
            <a:ext uri="{FF2B5EF4-FFF2-40B4-BE49-F238E27FC236}">
              <a16:creationId xmlns:a16="http://schemas.microsoft.com/office/drawing/2014/main" id="{B1FEE9AA-74BD-4637-A1F3-0DB0C96D0226}"/>
            </a:ext>
          </a:extLst>
        </xdr:cNvPr>
        <xdr:cNvSpPr txBox="1"/>
      </xdr:nvSpPr>
      <xdr:spPr>
        <a:xfrm>
          <a:off x="14909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108796</xdr:rowOff>
    </xdr:from>
    <xdr:to>
      <xdr:col>68</xdr:col>
      <xdr:colOff>203200</xdr:colOff>
      <xdr:row>44</xdr:row>
      <xdr:rowOff>38946</xdr:rowOff>
    </xdr:to>
    <xdr:sp macro="" textlink="">
      <xdr:nvSpPr>
        <xdr:cNvPr id="406" name="楕円 405">
          <a:extLst>
            <a:ext uri="{FF2B5EF4-FFF2-40B4-BE49-F238E27FC236}">
              <a16:creationId xmlns:a16="http://schemas.microsoft.com/office/drawing/2014/main" id="{FC7AE97B-855E-422A-B9C9-2297752A3E47}"/>
            </a:ext>
          </a:extLst>
        </xdr:cNvPr>
        <xdr:cNvSpPr/>
      </xdr:nvSpPr>
      <xdr:spPr>
        <a:xfrm>
          <a:off x="14351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23723</xdr:rowOff>
    </xdr:from>
    <xdr:ext cx="762000" cy="259045"/>
    <xdr:sp macro="" textlink="">
      <xdr:nvSpPr>
        <xdr:cNvPr id="407" name="テキスト ボックス 406">
          <a:extLst>
            <a:ext uri="{FF2B5EF4-FFF2-40B4-BE49-F238E27FC236}">
              <a16:creationId xmlns:a16="http://schemas.microsoft.com/office/drawing/2014/main" id="{F3BC33C1-FA16-46AD-A3ED-AFF7B5A632A9}"/>
            </a:ext>
          </a:extLst>
        </xdr:cNvPr>
        <xdr:cNvSpPr txBox="1"/>
      </xdr:nvSpPr>
      <xdr:spPr>
        <a:xfrm>
          <a:off x="14020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116840</xdr:rowOff>
    </xdr:from>
    <xdr:to>
      <xdr:col>64</xdr:col>
      <xdr:colOff>152400</xdr:colOff>
      <xdr:row>44</xdr:row>
      <xdr:rowOff>46990</xdr:rowOff>
    </xdr:to>
    <xdr:sp macro="" textlink="">
      <xdr:nvSpPr>
        <xdr:cNvPr id="408" name="楕円 407">
          <a:extLst>
            <a:ext uri="{FF2B5EF4-FFF2-40B4-BE49-F238E27FC236}">
              <a16:creationId xmlns:a16="http://schemas.microsoft.com/office/drawing/2014/main" id="{77E729A7-AC96-42CC-8CB7-F83472ABC118}"/>
            </a:ext>
          </a:extLst>
        </xdr:cNvPr>
        <xdr:cNvSpPr/>
      </xdr:nvSpPr>
      <xdr:spPr>
        <a:xfrm>
          <a:off x="13462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31767</xdr:rowOff>
    </xdr:from>
    <xdr:ext cx="762000" cy="259045"/>
    <xdr:sp macro="" textlink="">
      <xdr:nvSpPr>
        <xdr:cNvPr id="409" name="テキスト ボックス 408">
          <a:extLst>
            <a:ext uri="{FF2B5EF4-FFF2-40B4-BE49-F238E27FC236}">
              <a16:creationId xmlns:a16="http://schemas.microsoft.com/office/drawing/2014/main" id="{1015CD22-45FC-4701-B1D4-23FF007A480D}"/>
            </a:ext>
          </a:extLst>
        </xdr:cNvPr>
        <xdr:cNvSpPr txBox="1"/>
      </xdr:nvSpPr>
      <xdr:spPr>
        <a:xfrm>
          <a:off x="13131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851A1F07-9D46-465B-A629-9B2577B39ED9}"/>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D00E6A6C-5D95-4A8B-A7A7-8B152033BE7F}"/>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9E7CE211-7B15-4B25-8B9B-5A69BC496C55}"/>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75727AFB-33DC-4DC9-8F1B-4300F02487DB}"/>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3E9E4AF1-40A5-4545-99FD-743AAEC2437B}"/>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963E598E-933D-4FA5-B270-3C59B95836EE}"/>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B4680725-3976-4F88-86E5-2997B1667704}"/>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824DD0D8-46D9-4B12-B85D-120D29B14F56}"/>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21EF0676-2FD9-4EDB-A4E7-7DAA87C0C009}"/>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8CC07E9C-7393-41C7-B4A1-87BA254CA486}"/>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48BBB72C-4C20-4EDA-A206-11F486979848}"/>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B9384147-4604-4CCE-9C9D-AF27B87912C3}"/>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12B7016D-F2B3-45BF-81DD-C55A954E6448}"/>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将来負担額について、前年度比で１５．６ポイント改善した。しかしながら、依然として類似団体平均を大きく上回っている。今後は、第六次総合計画のもと、事業精査により新規発行債を抑制するなど、将来の負担軽減のため、財政の健全化に努める。</a:t>
          </a:r>
          <a:endParaRPr lang="ja-JP" altLang="ja-JP" sz="13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36E99B6D-2282-4E6F-96F1-FCD7AC94E6B2}"/>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FFAC2555-D00D-4426-AFF3-AC12E40D11E3}"/>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2558B18A-5886-4657-9B09-4BA42392BF2B}"/>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D14D4505-CC3C-4392-9B66-F04D6C5E41C3}"/>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E7F2B5A9-81FA-4FF3-B446-C3D80D795151}"/>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236ABA56-D579-4C93-B342-40A4AE708FD4}"/>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39F4114F-D8B9-405D-B7D8-806323C56344}"/>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51FCD2C9-E450-4C92-9C6D-FB9657BA3C0D}"/>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9A05DA57-4611-41AC-BC41-623DF9FE5294}"/>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D2FE741C-6A7B-4E80-86B0-02918A259F1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FFA26F37-1FEA-4E70-956C-333D5786559B}"/>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DD9C41C6-FF5E-49F5-8524-4EC49002C73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3DDF86A3-9D94-4558-AD01-667172B132F8}"/>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37CF31DD-E716-4452-A84B-B7738ACB64AE}"/>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626B03A7-65F9-4C5D-AAD5-AD57B4ADC861}"/>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A734D5AD-5E30-4591-8A79-273B4D3BE9B8}"/>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C00CACEB-B489-4FF5-9FF9-6303896826A2}"/>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a:extLst>
            <a:ext uri="{FF2B5EF4-FFF2-40B4-BE49-F238E27FC236}">
              <a16:creationId xmlns:a16="http://schemas.microsoft.com/office/drawing/2014/main" id="{783B3458-15F5-480B-9224-6924630D19F8}"/>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a:extLst>
            <a:ext uri="{FF2B5EF4-FFF2-40B4-BE49-F238E27FC236}">
              <a16:creationId xmlns:a16="http://schemas.microsoft.com/office/drawing/2014/main" id="{F1A327FE-0D5A-4051-81C3-81B9798D0384}"/>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a:extLst>
            <a:ext uri="{FF2B5EF4-FFF2-40B4-BE49-F238E27FC236}">
              <a16:creationId xmlns:a16="http://schemas.microsoft.com/office/drawing/2014/main" id="{EF931776-1A4F-4A97-88C0-75F46E971DA8}"/>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18E2589D-8583-4A08-870B-1D251DA35F7F}"/>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ED449BE1-522F-4401-B31D-1B5ADC96C2C1}"/>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155787</xdr:rowOff>
    </xdr:from>
    <xdr:to>
      <xdr:col>81</xdr:col>
      <xdr:colOff>44450</xdr:colOff>
      <xdr:row>18</xdr:row>
      <xdr:rowOff>163588</xdr:rowOff>
    </xdr:to>
    <xdr:cxnSp macro="">
      <xdr:nvCxnSpPr>
        <xdr:cNvPr id="445" name="直線コネクタ 444">
          <a:extLst>
            <a:ext uri="{FF2B5EF4-FFF2-40B4-BE49-F238E27FC236}">
              <a16:creationId xmlns:a16="http://schemas.microsoft.com/office/drawing/2014/main" id="{9185C2FB-B073-4963-A1FC-75D451B75E09}"/>
            </a:ext>
          </a:extLst>
        </xdr:cNvPr>
        <xdr:cNvCxnSpPr/>
      </xdr:nvCxnSpPr>
      <xdr:spPr>
        <a:xfrm flipV="1">
          <a:off x="16179800" y="3070437"/>
          <a:ext cx="8382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6" name="将来負担の状況平均値テキスト">
          <a:extLst>
            <a:ext uri="{FF2B5EF4-FFF2-40B4-BE49-F238E27FC236}">
              <a16:creationId xmlns:a16="http://schemas.microsoft.com/office/drawing/2014/main" id="{BB308548-C959-478C-ADA1-2B5F4C2FB1E3}"/>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A47EECED-4E78-4988-851B-66EB78C9E8EC}"/>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163588</xdr:rowOff>
    </xdr:from>
    <xdr:to>
      <xdr:col>77</xdr:col>
      <xdr:colOff>44450</xdr:colOff>
      <xdr:row>19</xdr:row>
      <xdr:rowOff>51889</xdr:rowOff>
    </xdr:to>
    <xdr:cxnSp macro="">
      <xdr:nvCxnSpPr>
        <xdr:cNvPr id="448" name="直線コネクタ 447">
          <a:extLst>
            <a:ext uri="{FF2B5EF4-FFF2-40B4-BE49-F238E27FC236}">
              <a16:creationId xmlns:a16="http://schemas.microsoft.com/office/drawing/2014/main" id="{578A5A58-C3C2-4281-834B-027183187858}"/>
            </a:ext>
          </a:extLst>
        </xdr:cNvPr>
        <xdr:cNvCxnSpPr/>
      </xdr:nvCxnSpPr>
      <xdr:spPr>
        <a:xfrm flipV="1">
          <a:off x="15290800" y="3249688"/>
          <a:ext cx="889000" cy="5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9" name="フローチャート: 判断 448">
          <a:extLst>
            <a:ext uri="{FF2B5EF4-FFF2-40B4-BE49-F238E27FC236}">
              <a16:creationId xmlns:a16="http://schemas.microsoft.com/office/drawing/2014/main" id="{D64B99CF-88CB-4552-A7D5-D7F9DC069D95}"/>
            </a:ext>
          </a:extLst>
        </xdr:cNvPr>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50" name="テキスト ボックス 449">
          <a:extLst>
            <a:ext uri="{FF2B5EF4-FFF2-40B4-BE49-F238E27FC236}">
              <a16:creationId xmlns:a16="http://schemas.microsoft.com/office/drawing/2014/main" id="{E78F79AA-E977-488B-921A-7F9E7CBCE5CF}"/>
            </a:ext>
          </a:extLst>
        </xdr:cNvPr>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51889</xdr:rowOff>
    </xdr:from>
    <xdr:to>
      <xdr:col>72</xdr:col>
      <xdr:colOff>203200</xdr:colOff>
      <xdr:row>20</xdr:row>
      <xdr:rowOff>82671</xdr:rowOff>
    </xdr:to>
    <xdr:cxnSp macro="">
      <xdr:nvCxnSpPr>
        <xdr:cNvPr id="451" name="直線コネクタ 450">
          <a:extLst>
            <a:ext uri="{FF2B5EF4-FFF2-40B4-BE49-F238E27FC236}">
              <a16:creationId xmlns:a16="http://schemas.microsoft.com/office/drawing/2014/main" id="{9B1E2DA5-A828-49A6-9C84-70419DF1E015}"/>
            </a:ext>
          </a:extLst>
        </xdr:cNvPr>
        <xdr:cNvCxnSpPr/>
      </xdr:nvCxnSpPr>
      <xdr:spPr>
        <a:xfrm flipV="1">
          <a:off x="14401800" y="3309439"/>
          <a:ext cx="889000" cy="20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132140</xdr:rowOff>
    </xdr:from>
    <xdr:to>
      <xdr:col>73</xdr:col>
      <xdr:colOff>44450</xdr:colOff>
      <xdr:row>15</xdr:row>
      <xdr:rowOff>62290</xdr:rowOff>
    </xdr:to>
    <xdr:sp macro="" textlink="">
      <xdr:nvSpPr>
        <xdr:cNvPr id="452" name="フローチャート: 判断 451">
          <a:extLst>
            <a:ext uri="{FF2B5EF4-FFF2-40B4-BE49-F238E27FC236}">
              <a16:creationId xmlns:a16="http://schemas.microsoft.com/office/drawing/2014/main" id="{0BC2B879-4846-454E-9EC2-D98DBDE63F50}"/>
            </a:ext>
          </a:extLst>
        </xdr:cNvPr>
        <xdr:cNvSpPr/>
      </xdr:nvSpPr>
      <xdr:spPr>
        <a:xfrm>
          <a:off x="15240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72467</xdr:rowOff>
    </xdr:from>
    <xdr:ext cx="762000" cy="259045"/>
    <xdr:sp macro="" textlink="">
      <xdr:nvSpPr>
        <xdr:cNvPr id="453" name="テキスト ボックス 452">
          <a:extLst>
            <a:ext uri="{FF2B5EF4-FFF2-40B4-BE49-F238E27FC236}">
              <a16:creationId xmlns:a16="http://schemas.microsoft.com/office/drawing/2014/main" id="{BE13B1AE-BE84-4C94-ACAA-FAD536495522}"/>
            </a:ext>
          </a:extLst>
        </xdr:cNvPr>
        <xdr:cNvSpPr txBox="1"/>
      </xdr:nvSpPr>
      <xdr:spPr>
        <a:xfrm>
          <a:off x="14909800" y="23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73478</xdr:rowOff>
    </xdr:from>
    <xdr:to>
      <xdr:col>68</xdr:col>
      <xdr:colOff>152400</xdr:colOff>
      <xdr:row>20</xdr:row>
      <xdr:rowOff>82671</xdr:rowOff>
    </xdr:to>
    <xdr:cxnSp macro="">
      <xdr:nvCxnSpPr>
        <xdr:cNvPr id="454" name="直線コネクタ 453">
          <a:extLst>
            <a:ext uri="{FF2B5EF4-FFF2-40B4-BE49-F238E27FC236}">
              <a16:creationId xmlns:a16="http://schemas.microsoft.com/office/drawing/2014/main" id="{FEDD0C8F-3EA9-41A9-8DA7-78270A59281E}"/>
            </a:ext>
          </a:extLst>
        </xdr:cNvPr>
        <xdr:cNvCxnSpPr/>
      </xdr:nvCxnSpPr>
      <xdr:spPr>
        <a:xfrm>
          <a:off x="13512800" y="3502478"/>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55" name="フローチャート: 判断 454">
          <a:extLst>
            <a:ext uri="{FF2B5EF4-FFF2-40B4-BE49-F238E27FC236}">
              <a16:creationId xmlns:a16="http://schemas.microsoft.com/office/drawing/2014/main" id="{933BE870-DC8A-4AF2-B13F-7584D011E8FE}"/>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6" name="テキスト ボックス 455">
          <a:extLst>
            <a:ext uri="{FF2B5EF4-FFF2-40B4-BE49-F238E27FC236}">
              <a16:creationId xmlns:a16="http://schemas.microsoft.com/office/drawing/2014/main" id="{761CBACA-711C-491C-BD83-8A55F0EA2D56}"/>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57" name="フローチャート: 判断 456">
          <a:extLst>
            <a:ext uri="{FF2B5EF4-FFF2-40B4-BE49-F238E27FC236}">
              <a16:creationId xmlns:a16="http://schemas.microsoft.com/office/drawing/2014/main" id="{E7ECDB35-E306-43FF-AB93-0D81BE7C2924}"/>
            </a:ext>
          </a:extLst>
        </xdr:cNvPr>
        <xdr:cNvSpPr/>
      </xdr:nvSpPr>
      <xdr:spPr>
        <a:xfrm>
          <a:off x="13462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58" name="テキスト ボックス 457">
          <a:extLst>
            <a:ext uri="{FF2B5EF4-FFF2-40B4-BE49-F238E27FC236}">
              <a16:creationId xmlns:a16="http://schemas.microsoft.com/office/drawing/2014/main" id="{5D273695-E60B-47DC-BDA7-9F7D7EB2FB37}"/>
            </a:ext>
          </a:extLst>
        </xdr:cNvPr>
        <xdr:cNvSpPr txBox="1"/>
      </xdr:nvSpPr>
      <xdr:spPr>
        <a:xfrm>
          <a:off x="13131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96740333-2788-4AEA-9DA8-79519EA3CA6C}"/>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B764C4ED-BCD5-4FF2-B7A3-091D0961404B}"/>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FD2E0CE4-B925-4172-937A-B8519B8D842E}"/>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8D02F9A0-9A6E-404C-B9DE-864DA9E6D131}"/>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92A5175-9512-4AD2-ADA6-15179AA03B58}"/>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104987</xdr:rowOff>
    </xdr:from>
    <xdr:to>
      <xdr:col>81</xdr:col>
      <xdr:colOff>95250</xdr:colOff>
      <xdr:row>18</xdr:row>
      <xdr:rowOff>35137</xdr:rowOff>
    </xdr:to>
    <xdr:sp macro="" textlink="">
      <xdr:nvSpPr>
        <xdr:cNvPr id="464" name="楕円 463">
          <a:extLst>
            <a:ext uri="{FF2B5EF4-FFF2-40B4-BE49-F238E27FC236}">
              <a16:creationId xmlns:a16="http://schemas.microsoft.com/office/drawing/2014/main" id="{3441EC3E-0732-4CC1-87F5-5FDC90781E19}"/>
            </a:ext>
          </a:extLst>
        </xdr:cNvPr>
        <xdr:cNvSpPr/>
      </xdr:nvSpPr>
      <xdr:spPr>
        <a:xfrm>
          <a:off x="16967200" y="301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77064</xdr:rowOff>
    </xdr:from>
    <xdr:ext cx="762000" cy="259045"/>
    <xdr:sp macro="" textlink="">
      <xdr:nvSpPr>
        <xdr:cNvPr id="465" name="将来負担の状況該当値テキスト">
          <a:extLst>
            <a:ext uri="{FF2B5EF4-FFF2-40B4-BE49-F238E27FC236}">
              <a16:creationId xmlns:a16="http://schemas.microsoft.com/office/drawing/2014/main" id="{22B807D3-DBC7-452A-81AF-050365361641}"/>
            </a:ext>
          </a:extLst>
        </xdr:cNvPr>
        <xdr:cNvSpPr txBox="1"/>
      </xdr:nvSpPr>
      <xdr:spPr>
        <a:xfrm>
          <a:off x="17106900" y="299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112788</xdr:rowOff>
    </xdr:from>
    <xdr:to>
      <xdr:col>77</xdr:col>
      <xdr:colOff>95250</xdr:colOff>
      <xdr:row>19</xdr:row>
      <xdr:rowOff>42938</xdr:rowOff>
    </xdr:to>
    <xdr:sp macro="" textlink="">
      <xdr:nvSpPr>
        <xdr:cNvPr id="466" name="楕円 465">
          <a:extLst>
            <a:ext uri="{FF2B5EF4-FFF2-40B4-BE49-F238E27FC236}">
              <a16:creationId xmlns:a16="http://schemas.microsoft.com/office/drawing/2014/main" id="{1914D81B-448B-44B4-9571-2DE2D797D3D7}"/>
            </a:ext>
          </a:extLst>
        </xdr:cNvPr>
        <xdr:cNvSpPr/>
      </xdr:nvSpPr>
      <xdr:spPr>
        <a:xfrm>
          <a:off x="16129000" y="319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27715</xdr:rowOff>
    </xdr:from>
    <xdr:ext cx="736600" cy="259045"/>
    <xdr:sp macro="" textlink="">
      <xdr:nvSpPr>
        <xdr:cNvPr id="467" name="テキスト ボックス 466">
          <a:extLst>
            <a:ext uri="{FF2B5EF4-FFF2-40B4-BE49-F238E27FC236}">
              <a16:creationId xmlns:a16="http://schemas.microsoft.com/office/drawing/2014/main" id="{2CA2E5D3-C887-4FCC-A5DB-485D57F1279F}"/>
            </a:ext>
          </a:extLst>
        </xdr:cNvPr>
        <xdr:cNvSpPr txBox="1"/>
      </xdr:nvSpPr>
      <xdr:spPr>
        <a:xfrm>
          <a:off x="15798800" y="328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1089</xdr:rowOff>
    </xdr:from>
    <xdr:to>
      <xdr:col>73</xdr:col>
      <xdr:colOff>44450</xdr:colOff>
      <xdr:row>19</xdr:row>
      <xdr:rowOff>102689</xdr:rowOff>
    </xdr:to>
    <xdr:sp macro="" textlink="">
      <xdr:nvSpPr>
        <xdr:cNvPr id="468" name="楕円 467">
          <a:extLst>
            <a:ext uri="{FF2B5EF4-FFF2-40B4-BE49-F238E27FC236}">
              <a16:creationId xmlns:a16="http://schemas.microsoft.com/office/drawing/2014/main" id="{ECB17899-48F7-4BFE-83D8-BE65728CAD2E}"/>
            </a:ext>
          </a:extLst>
        </xdr:cNvPr>
        <xdr:cNvSpPr/>
      </xdr:nvSpPr>
      <xdr:spPr>
        <a:xfrm>
          <a:off x="15240000" y="325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87466</xdr:rowOff>
    </xdr:from>
    <xdr:ext cx="762000" cy="259045"/>
    <xdr:sp macro="" textlink="">
      <xdr:nvSpPr>
        <xdr:cNvPr id="469" name="テキスト ボックス 468">
          <a:extLst>
            <a:ext uri="{FF2B5EF4-FFF2-40B4-BE49-F238E27FC236}">
              <a16:creationId xmlns:a16="http://schemas.microsoft.com/office/drawing/2014/main" id="{F7A00873-73C9-45E2-A1A0-A851DBD83E58}"/>
            </a:ext>
          </a:extLst>
        </xdr:cNvPr>
        <xdr:cNvSpPr txBox="1"/>
      </xdr:nvSpPr>
      <xdr:spPr>
        <a:xfrm>
          <a:off x="14909800" y="334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31871</xdr:rowOff>
    </xdr:from>
    <xdr:to>
      <xdr:col>68</xdr:col>
      <xdr:colOff>203200</xdr:colOff>
      <xdr:row>20</xdr:row>
      <xdr:rowOff>133471</xdr:rowOff>
    </xdr:to>
    <xdr:sp macro="" textlink="">
      <xdr:nvSpPr>
        <xdr:cNvPr id="470" name="楕円 469">
          <a:extLst>
            <a:ext uri="{FF2B5EF4-FFF2-40B4-BE49-F238E27FC236}">
              <a16:creationId xmlns:a16="http://schemas.microsoft.com/office/drawing/2014/main" id="{88685A42-2886-463C-BC65-8682B26C9EFF}"/>
            </a:ext>
          </a:extLst>
        </xdr:cNvPr>
        <xdr:cNvSpPr/>
      </xdr:nvSpPr>
      <xdr:spPr>
        <a:xfrm>
          <a:off x="14351000" y="346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118248</xdr:rowOff>
    </xdr:from>
    <xdr:ext cx="762000" cy="259045"/>
    <xdr:sp macro="" textlink="">
      <xdr:nvSpPr>
        <xdr:cNvPr id="471" name="テキスト ボックス 470">
          <a:extLst>
            <a:ext uri="{FF2B5EF4-FFF2-40B4-BE49-F238E27FC236}">
              <a16:creationId xmlns:a16="http://schemas.microsoft.com/office/drawing/2014/main" id="{DB0EE54E-17E4-4786-9243-2001D237AFB2}"/>
            </a:ext>
          </a:extLst>
        </xdr:cNvPr>
        <xdr:cNvSpPr txBox="1"/>
      </xdr:nvSpPr>
      <xdr:spPr>
        <a:xfrm>
          <a:off x="14020800" y="3547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22678</xdr:rowOff>
    </xdr:from>
    <xdr:to>
      <xdr:col>64</xdr:col>
      <xdr:colOff>152400</xdr:colOff>
      <xdr:row>20</xdr:row>
      <xdr:rowOff>124278</xdr:rowOff>
    </xdr:to>
    <xdr:sp macro="" textlink="">
      <xdr:nvSpPr>
        <xdr:cNvPr id="472" name="楕円 471">
          <a:extLst>
            <a:ext uri="{FF2B5EF4-FFF2-40B4-BE49-F238E27FC236}">
              <a16:creationId xmlns:a16="http://schemas.microsoft.com/office/drawing/2014/main" id="{82639B69-B94C-4AC6-BDE2-52244DE4DED6}"/>
            </a:ext>
          </a:extLst>
        </xdr:cNvPr>
        <xdr:cNvSpPr/>
      </xdr:nvSpPr>
      <xdr:spPr>
        <a:xfrm>
          <a:off x="13462000" y="34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109055</xdr:rowOff>
    </xdr:from>
    <xdr:ext cx="762000" cy="259045"/>
    <xdr:sp macro="" textlink="">
      <xdr:nvSpPr>
        <xdr:cNvPr id="473" name="テキスト ボックス 472">
          <a:extLst>
            <a:ext uri="{FF2B5EF4-FFF2-40B4-BE49-F238E27FC236}">
              <a16:creationId xmlns:a16="http://schemas.microsoft.com/office/drawing/2014/main" id="{F17BD17A-E85E-4B38-BB9C-C79F1DA3292D}"/>
            </a:ext>
          </a:extLst>
        </xdr:cNvPr>
        <xdr:cNvSpPr txBox="1"/>
      </xdr:nvSpPr>
      <xdr:spPr>
        <a:xfrm>
          <a:off x="13131800" y="353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14,512
14,048
18.16
7,431,714
6,919,484
435,404
4,232,035
5,895,594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人件費に係るものは、令和</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は</a:t>
          </a:r>
          <a:r>
            <a:rPr kumimoji="1" lang="en-US" altLang="ja-JP" sz="1300">
              <a:solidFill>
                <a:schemeClr val="dk1"/>
              </a:solidFill>
              <a:effectLst/>
              <a:latin typeface="+mn-lt"/>
              <a:ea typeface="+mn-ea"/>
              <a:cs typeface="+mn-cs"/>
            </a:rPr>
            <a:t>24.8</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であり、</a:t>
          </a:r>
          <a:r>
            <a:rPr kumimoji="1" lang="ja-JP" altLang="ja-JP" sz="1300">
              <a:solidFill>
                <a:schemeClr val="dk1"/>
              </a:solidFill>
              <a:effectLst/>
              <a:latin typeface="+mn-lt"/>
              <a:ea typeface="+mn-ea"/>
              <a:cs typeface="+mn-cs"/>
            </a:rPr>
            <a:t>岐阜県平均と比較して同程度の数値となっている。温泉、こども園、生涯学習複合施設などの直営施設があるために、職員数が類似団体平均と比較して多い。今後、民間でも実施可能な部分については、指定管理者制度の導入などを進めていきたい。</a:t>
          </a:r>
          <a:endParaRPr lang="ja-JP" altLang="ja-JP" sz="13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xdr:rowOff>
    </xdr:from>
    <xdr:to>
      <xdr:col>24</xdr:col>
      <xdr:colOff>25400</xdr:colOff>
      <xdr:row>36</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734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xdr:rowOff>
    </xdr:from>
    <xdr:to>
      <xdr:col>19</xdr:col>
      <xdr:colOff>187325</xdr:colOff>
      <xdr:row>36</xdr:row>
      <xdr:rowOff>85090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7347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44467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88900</xdr:rowOff>
    </xdr:from>
    <xdr:to>
      <xdr:col>15</xdr:col>
      <xdr:colOff>98425</xdr:colOff>
      <xdr:row>36</xdr:row>
      <xdr:rowOff>85090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8965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140970</xdr:rowOff>
    </xdr:from>
    <xdr:to>
      <xdr:col>15</xdr:col>
      <xdr:colOff>149225</xdr:colOff>
      <xdr:row>36</xdr:row>
      <xdr:rowOff>71120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88900</xdr:rowOff>
    </xdr:from>
    <xdr:to>
      <xdr:col>11</xdr:col>
      <xdr:colOff>9525</xdr:colOff>
      <xdr:row>35</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89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72390</xdr:rowOff>
    </xdr:from>
    <xdr:to>
      <xdr:col>11</xdr:col>
      <xdr:colOff>60325</xdr:colOff>
      <xdr:row>36</xdr:row>
      <xdr:rowOff>2540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158767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2557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135907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121920</xdr:rowOff>
    </xdr:from>
    <xdr:to>
      <xdr:col>20</xdr:col>
      <xdr:colOff>38100</xdr:colOff>
      <xdr:row>36</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62247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34290</xdr:rowOff>
    </xdr:from>
    <xdr:to>
      <xdr:col>15</xdr:col>
      <xdr:colOff>149225</xdr:colOff>
      <xdr:row>36</xdr:row>
      <xdr:rowOff>135890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120667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38100</xdr:rowOff>
    </xdr:from>
    <xdr:to>
      <xdr:col>11</xdr:col>
      <xdr:colOff>60325</xdr:colOff>
      <xdr:row>35</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149877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76200</xdr:rowOff>
    </xdr:from>
    <xdr:to>
      <xdr:col>6</xdr:col>
      <xdr:colOff>171450</xdr:colOff>
      <xdr:row>36</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令和</a:t>
          </a:r>
          <a:r>
            <a:rPr kumimoji="1" lang="en-US" altLang="ja-JP" sz="1300">
              <a:solidFill>
                <a:schemeClr val="dk1"/>
              </a:solidFill>
              <a:effectLst/>
              <a:latin typeface="+mn-lt"/>
              <a:ea typeface="+mn-ea"/>
              <a:cs typeface="+mn-cs"/>
            </a:rPr>
            <a:t>4</a:t>
          </a:r>
          <a:r>
            <a:rPr kumimoji="1" lang="ja-JP" altLang="en-US" sz="1300">
              <a:solidFill>
                <a:schemeClr val="dk1"/>
              </a:solidFill>
              <a:effectLst/>
              <a:latin typeface="+mn-lt"/>
              <a:ea typeface="+mn-ea"/>
              <a:cs typeface="+mn-cs"/>
            </a:rPr>
            <a:t>年度において物件費の割合が大幅に増加している。</a:t>
          </a:r>
          <a:r>
            <a:rPr kumimoji="1" lang="ja-JP" altLang="ja-JP" sz="1300">
              <a:solidFill>
                <a:schemeClr val="dk1"/>
              </a:solidFill>
              <a:effectLst/>
              <a:latin typeface="+mn-lt"/>
              <a:ea typeface="+mn-ea"/>
              <a:cs typeface="+mn-cs"/>
            </a:rPr>
            <a:t>温泉、こども園、生涯学習施設を直営で運営していることもあり、施設の維持管理経費が嵩み、類似団体平均と比較しても高い。</a:t>
          </a:r>
          <a:endParaRPr lang="ja-JP" altLang="ja-JP" sz="13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31750</xdr:rowOff>
    </xdr:from>
    <xdr:to>
      <xdr:col>82</xdr:col>
      <xdr:colOff>107950</xdr:colOff>
      <xdr:row>19</xdr:row>
      <xdr:rowOff>31750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9464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140352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12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31750</xdr:rowOff>
    </xdr:from>
    <xdr:to>
      <xdr:col>78</xdr:col>
      <xdr:colOff>69850</xdr:colOff>
      <xdr:row>17</xdr:row>
      <xdr:rowOff>88900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946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88900</xdr:rowOff>
    </xdr:from>
    <xdr:to>
      <xdr:col>73</xdr:col>
      <xdr:colOff>180975</xdr:colOff>
      <xdr:row>20</xdr:row>
      <xdr:rowOff>88900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3003550"/>
          <a:ext cx="8890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19050</xdr:rowOff>
    </xdr:from>
    <xdr:to>
      <xdr:col>74</xdr:col>
      <xdr:colOff>31750</xdr:colOff>
      <xdr:row>16</xdr:row>
      <xdr:rowOff>120650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130827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88900</xdr:rowOff>
    </xdr:from>
    <xdr:to>
      <xdr:col>69</xdr:col>
      <xdr:colOff>92075</xdr:colOff>
      <xdr:row>20</xdr:row>
      <xdr:rowOff>155575</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35179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85725</xdr:rowOff>
    </xdr:from>
    <xdr:to>
      <xdr:col>69</xdr:col>
      <xdr:colOff>142875</xdr:colOff>
      <xdr:row>18</xdr:row>
      <xdr:rowOff>15875</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300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26052</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76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0</xdr:rowOff>
    </xdr:from>
    <xdr:to>
      <xdr:col>65</xdr:col>
      <xdr:colOff>53975</xdr:colOff>
      <xdr:row>17</xdr:row>
      <xdr:rowOff>101600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152400</xdr:rowOff>
    </xdr:from>
    <xdr:to>
      <xdr:col>82</xdr:col>
      <xdr:colOff>158750</xdr:colOff>
      <xdr:row>19</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124477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152400</xdr:rowOff>
    </xdr:from>
    <xdr:to>
      <xdr:col>78</xdr:col>
      <xdr:colOff>120650</xdr:colOff>
      <xdr:row>17</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38100</xdr:rowOff>
    </xdr:from>
    <xdr:to>
      <xdr:col>74</xdr:col>
      <xdr:colOff>31750</xdr:colOff>
      <xdr:row>17</xdr:row>
      <xdr:rowOff>139700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95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124477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03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38100</xdr:rowOff>
    </xdr:from>
    <xdr:to>
      <xdr:col>69</xdr:col>
      <xdr:colOff>142875</xdr:colOff>
      <xdr:row>20</xdr:row>
      <xdr:rowOff>139700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124477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104775</xdr:rowOff>
    </xdr:from>
    <xdr:to>
      <xdr:col>65</xdr:col>
      <xdr:colOff>53975</xdr:colOff>
      <xdr:row>21</xdr:row>
      <xdr:rowOff>34925</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5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19702</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62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扶助費に係る経常収支比率が類似団体平均に</a:t>
          </a:r>
          <a:r>
            <a:rPr kumimoji="1" lang="ja-JP" altLang="en-US" sz="1300">
              <a:solidFill>
                <a:schemeClr val="dk1"/>
              </a:solidFill>
              <a:effectLst/>
              <a:latin typeface="+mn-lt"/>
              <a:ea typeface="+mn-ea"/>
              <a:cs typeface="+mn-cs"/>
            </a:rPr>
            <a:t>近い割合であるが、前年比で増加している</a:t>
          </a:r>
          <a:r>
            <a:rPr kumimoji="1" lang="ja-JP" altLang="ja-JP" sz="1300">
              <a:solidFill>
                <a:schemeClr val="dk1"/>
              </a:solidFill>
              <a:effectLst/>
              <a:latin typeface="+mn-lt"/>
              <a:ea typeface="+mn-ea"/>
              <a:cs typeface="+mn-cs"/>
            </a:rPr>
            <a:t>。資格審査等の適正化や各種手当への独自加算等の見直しを進めていくことで、財政負担に歯止めをかけるよう努める。</a:t>
          </a:r>
          <a:endParaRPr lang="ja-JP" altLang="ja-JP" sz="13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56</xdr:row>
      <xdr:rowOff>34472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987800" y="95812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55</xdr:row>
      <xdr:rowOff>151493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098800" y="9581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56</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122465</xdr:rowOff>
    </xdr:from>
    <xdr:to>
      <xdr:col>15</xdr:col>
      <xdr:colOff>149225</xdr:colOff>
      <xdr:row>56</xdr:row>
      <xdr:rowOff>52615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55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37392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67128</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flipV="1">
          <a:off x="1320800" y="9613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155122</xdr:rowOff>
    </xdr:from>
    <xdr:to>
      <xdr:col>11</xdr:col>
      <xdr:colOff>60325</xdr:colOff>
      <xdr:row>56</xdr:row>
      <xdr:rowOff>85272</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70049</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106334</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155122</xdr:rowOff>
    </xdr:from>
    <xdr:to>
      <xdr:col>24</xdr:col>
      <xdr:colOff>76200</xdr:colOff>
      <xdr:row>56</xdr:row>
      <xdr:rowOff>85272</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199</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16328</xdr:rowOff>
    </xdr:from>
    <xdr:to>
      <xdr:col>6</xdr:col>
      <xdr:colOff>171450</xdr:colOff>
      <xdr:row>56</xdr:row>
      <xdr:rowOff>117928</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102705</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類似団体平均と比較</a:t>
          </a:r>
          <a:r>
            <a:rPr kumimoji="1" lang="ja-JP" altLang="en-US" sz="1300">
              <a:solidFill>
                <a:schemeClr val="dk1"/>
              </a:solidFill>
              <a:effectLst/>
              <a:latin typeface="+mn-lt"/>
              <a:ea typeface="+mn-ea"/>
              <a:cs typeface="+mn-cs"/>
            </a:rPr>
            <a:t>してやや</a:t>
          </a:r>
          <a:r>
            <a:rPr kumimoji="1" lang="ja-JP" altLang="ja-JP" sz="1300">
              <a:solidFill>
                <a:schemeClr val="dk1"/>
              </a:solidFill>
              <a:effectLst/>
              <a:latin typeface="+mn-lt"/>
              <a:ea typeface="+mn-ea"/>
              <a:cs typeface="+mn-cs"/>
            </a:rPr>
            <a:t>下回っている。しかし、公共下水道事業特別会計への繰出金が経常的に必要となっていることから、料金見直し等の公共下水道事業内での健全化等を図り、普通会計の負担額を減らしていくように努める。</a:t>
          </a:r>
          <a:endParaRPr lang="ja-JP" altLang="ja-JP" sz="1300">
            <a:effectLst/>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19231</xdr:rowOff>
    </xdr:from>
    <xdr:to>
      <xdr:col>82</xdr:col>
      <xdr:colOff>107950</xdr:colOff>
      <xdr:row>56</xdr:row>
      <xdr:rowOff>110672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620431"/>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156046</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57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19231</xdr:rowOff>
    </xdr:from>
    <xdr:to>
      <xdr:col>78</xdr:col>
      <xdr:colOff>69850</xdr:colOff>
      <xdr:row>56</xdr:row>
      <xdr:rowOff>64951</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62043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38826</xdr:rowOff>
    </xdr:from>
    <xdr:to>
      <xdr:col>73</xdr:col>
      <xdr:colOff>180975</xdr:colOff>
      <xdr:row>56</xdr:row>
      <xdr:rowOff>64951</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6400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143147</xdr:rowOff>
    </xdr:from>
    <xdr:to>
      <xdr:col>74</xdr:col>
      <xdr:colOff>31750</xdr:colOff>
      <xdr:row>58</xdr:row>
      <xdr:rowOff>73297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915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58074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1000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38826</xdr:rowOff>
    </xdr:from>
    <xdr:to>
      <xdr:col>69</xdr:col>
      <xdr:colOff>92075</xdr:colOff>
      <xdr:row>56</xdr:row>
      <xdr:rowOff>45357</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6400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169273</xdr:rowOff>
    </xdr:from>
    <xdr:to>
      <xdr:col>69</xdr:col>
      <xdr:colOff>142875</xdr:colOff>
      <xdr:row>58</xdr:row>
      <xdr:rowOff>99423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9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84200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2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37012</xdr:rowOff>
    </xdr:from>
    <xdr:to>
      <xdr:col>65</xdr:col>
      <xdr:colOff>53975</xdr:colOff>
      <xdr:row>58</xdr:row>
      <xdr:rowOff>138612</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8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123389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6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76399</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139881</xdr:rowOff>
    </xdr:from>
    <xdr:to>
      <xdr:col>78</xdr:col>
      <xdr:colOff>120650</xdr:colOff>
      <xdr:row>56</xdr:row>
      <xdr:rowOff>70031</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80208</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33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14151</xdr:rowOff>
    </xdr:from>
    <xdr:to>
      <xdr:col>74</xdr:col>
      <xdr:colOff>31750</xdr:colOff>
      <xdr:row>56</xdr:row>
      <xdr:rowOff>115751</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125928</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3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159476</xdr:rowOff>
    </xdr:from>
    <xdr:to>
      <xdr:col>69</xdr:col>
      <xdr:colOff>142875</xdr:colOff>
      <xdr:row>56</xdr:row>
      <xdr:rowOff>89626</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99803</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補助費</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については、類似団体平均を下回っている。今後は、高齢化により、それに対するサービスの増加が見込まれるため、事業の見直しにより、縮減に努める。</a:t>
          </a:r>
          <a:endParaRPr lang="ja-JP" altLang="ja-JP" sz="13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130810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0706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138430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070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130810</xdr:rowOff>
    </xdr:from>
    <xdr:to>
      <xdr:col>73</xdr:col>
      <xdr:colOff>180975</xdr:colOff>
      <xdr:row>35</xdr:row>
      <xdr:rowOff>138430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131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49530</xdr:rowOff>
    </xdr:from>
    <xdr:to>
      <xdr:col>74</xdr:col>
      <xdr:colOff>31750</xdr:colOff>
      <xdr:row>37</xdr:row>
      <xdr:rowOff>151130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135907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130810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093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137160</xdr:rowOff>
    </xdr:from>
    <xdr:to>
      <xdr:col>69</xdr:col>
      <xdr:colOff>142875</xdr:colOff>
      <xdr:row>37</xdr:row>
      <xdr:rowOff>67310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52087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137160</xdr:rowOff>
    </xdr:from>
    <xdr:to>
      <xdr:col>65</xdr:col>
      <xdr:colOff>53975</xdr:colOff>
      <xdr:row>37</xdr:row>
      <xdr:rowOff>67310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52087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80010</xdr:rowOff>
    </xdr:from>
    <xdr:to>
      <xdr:col>82</xdr:col>
      <xdr:colOff>158750</xdr:colOff>
      <xdr:row>36</xdr:row>
      <xdr:rowOff>10160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96537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80010</xdr:rowOff>
    </xdr:from>
    <xdr:to>
      <xdr:col>69</xdr:col>
      <xdr:colOff>142875</xdr:colOff>
      <xdr:row>36</xdr:row>
      <xdr:rowOff>10160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20337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スマートインターチェンジ建設事業、小中学校の施設整備事業に集中投資したものの償還が始まり、償還額が増加傾向である。今後、施設の長寿命化等に対する費用も見込む必要があるため、不急事業については、精査する必要がある。</a:t>
          </a:r>
          <a:endParaRPr lang="ja-JP" altLang="ja-JP" sz="13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37846</xdr:rowOff>
    </xdr:from>
    <xdr:to>
      <xdr:col>24</xdr:col>
      <xdr:colOff>25400</xdr:colOff>
      <xdr:row>77</xdr:row>
      <xdr:rowOff>69850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2394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37846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2029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1270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202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163576</xdr:rowOff>
    </xdr:from>
    <xdr:to>
      <xdr:col>11</xdr:col>
      <xdr:colOff>9525</xdr:colOff>
      <xdr:row>77</xdr:row>
      <xdr:rowOff>1270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193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132859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35577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158496</xdr:rowOff>
    </xdr:from>
    <xdr:to>
      <xdr:col>20</xdr:col>
      <xdr:colOff>38100</xdr:colOff>
      <xdr:row>77</xdr:row>
      <xdr:rowOff>88646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53103</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公債費以外は、令和４年度は上昇し</a:t>
          </a:r>
          <a:r>
            <a:rPr kumimoji="1" lang="ja-JP" altLang="ja-JP" sz="1300">
              <a:solidFill>
                <a:schemeClr val="dk1"/>
              </a:solidFill>
              <a:effectLst/>
              <a:latin typeface="+mn-lt"/>
              <a:ea typeface="+mn-ea"/>
              <a:cs typeface="+mn-cs"/>
            </a:rPr>
            <a:t>類似団体平均</a:t>
          </a:r>
          <a:r>
            <a:rPr kumimoji="1" lang="ja-JP" altLang="en-US" sz="1300">
              <a:solidFill>
                <a:schemeClr val="dk1"/>
              </a:solidFill>
              <a:effectLst/>
              <a:latin typeface="+mn-lt"/>
              <a:ea typeface="+mn-ea"/>
              <a:cs typeface="+mn-cs"/>
            </a:rPr>
            <a:t>と同水準となっている</a:t>
          </a:r>
          <a:r>
            <a:rPr kumimoji="1" lang="ja-JP" altLang="ja-JP" sz="1300">
              <a:solidFill>
                <a:schemeClr val="dk1"/>
              </a:solidFill>
              <a:effectLst/>
              <a:latin typeface="+mn-lt"/>
              <a:ea typeface="+mn-ea"/>
              <a:cs typeface="+mn-cs"/>
            </a:rPr>
            <a:t>。下水道</a:t>
          </a:r>
          <a:r>
            <a:rPr kumimoji="1" lang="ja-JP" altLang="en-US" sz="1300">
              <a:solidFill>
                <a:schemeClr val="dk1"/>
              </a:solidFill>
              <a:effectLst/>
              <a:latin typeface="+mn-lt"/>
              <a:ea typeface="+mn-ea"/>
              <a:cs typeface="+mn-cs"/>
            </a:rPr>
            <a:t>事業</a:t>
          </a:r>
          <a:r>
            <a:rPr kumimoji="1" lang="ja-JP" altLang="ja-JP" sz="1300">
              <a:solidFill>
                <a:schemeClr val="dk1"/>
              </a:solidFill>
              <a:effectLst/>
              <a:latin typeface="+mn-lt"/>
              <a:ea typeface="+mn-ea"/>
              <a:cs typeface="+mn-cs"/>
            </a:rPr>
            <a:t>会計への繰出金（元利償還金に充当）については、引き続き必要であるため、使用料の見直し等も検討していく。長期的な視野に立ち健全な財政運営に努める。</a:t>
          </a:r>
          <a:endParaRPr lang="ja-JP" altLang="ja-JP" sz="13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146050</xdr:rowOff>
    </xdr:from>
    <xdr:to>
      <xdr:col>82</xdr:col>
      <xdr:colOff>107950</xdr:colOff>
      <xdr:row>77</xdr:row>
      <xdr:rowOff>85089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004800"/>
          <a:ext cx="838200" cy="28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63516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146050</xdr:rowOff>
    </xdr:from>
    <xdr:to>
      <xdr:col>78</xdr:col>
      <xdr:colOff>69850</xdr:colOff>
      <xdr:row>76</xdr:row>
      <xdr:rowOff>142239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004800"/>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86377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142239</xdr:rowOff>
    </xdr:from>
    <xdr:to>
      <xdr:col>73</xdr:col>
      <xdr:colOff>180975</xdr:colOff>
      <xdr:row>77</xdr:row>
      <xdr:rowOff>1270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31724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114300</xdr:rowOff>
    </xdr:from>
    <xdr:to>
      <xdr:col>74</xdr:col>
      <xdr:colOff>31750</xdr:colOff>
      <xdr:row>78</xdr:row>
      <xdr:rowOff>44450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29227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77</xdr:row>
      <xdr:rowOff>69850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flipV="1">
          <a:off x="13004800" y="13202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125730</xdr:rowOff>
    </xdr:from>
    <xdr:to>
      <xdr:col>69</xdr:col>
      <xdr:colOff>142875</xdr:colOff>
      <xdr:row>78</xdr:row>
      <xdr:rowOff>55880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40657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34289</xdr:rowOff>
    </xdr:from>
    <xdr:to>
      <xdr:col>82</xdr:col>
      <xdr:colOff>158750</xdr:colOff>
      <xdr:row>77</xdr:row>
      <xdr:rowOff>135889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50816</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95250</xdr:rowOff>
    </xdr:from>
    <xdr:to>
      <xdr:col>78</xdr:col>
      <xdr:colOff>120650</xdr:colOff>
      <xdr:row>76</xdr:row>
      <xdr:rowOff>25400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35577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91439</xdr:rowOff>
    </xdr:from>
    <xdr:to>
      <xdr:col>74</xdr:col>
      <xdr:colOff>31750</xdr:colOff>
      <xdr:row>77</xdr:row>
      <xdr:rowOff>21589</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31767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79221</xdr:rowOff>
    </xdr:from>
    <xdr:to>
      <xdr:col>29</xdr:col>
      <xdr:colOff>127000</xdr:colOff>
      <xdr:row>17</xdr:row>
      <xdr:rowOff>90857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041496"/>
          <a:ext cx="647700" cy="11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85159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04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90857</xdr:rowOff>
    </xdr:from>
    <xdr:to>
      <xdr:col>26</xdr:col>
      <xdr:colOff>50800</xdr:colOff>
      <xdr:row>17</xdr:row>
      <xdr:rowOff>97226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053132"/>
          <a:ext cx="698500" cy="6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18071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3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97226</xdr:rowOff>
    </xdr:from>
    <xdr:to>
      <xdr:col>22</xdr:col>
      <xdr:colOff>114300</xdr:colOff>
      <xdr:row>17</xdr:row>
      <xdr:rowOff>98780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59501"/>
          <a:ext cx="698500" cy="1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117987</xdr:rowOff>
    </xdr:from>
    <xdr:to>
      <xdr:col>22</xdr:col>
      <xdr:colOff>165100</xdr:colOff>
      <xdr:row>17</xdr:row>
      <xdr:rowOff>48137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08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58314</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677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98780</xdr:rowOff>
    </xdr:from>
    <xdr:to>
      <xdr:col>18</xdr:col>
      <xdr:colOff>177800</xdr:colOff>
      <xdr:row>17</xdr:row>
      <xdr:rowOff>100618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61055"/>
          <a:ext cx="698500" cy="1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121054</xdr:rowOff>
    </xdr:from>
    <xdr:to>
      <xdr:col>19</xdr:col>
      <xdr:colOff>38100</xdr:colOff>
      <xdr:row>17</xdr:row>
      <xdr:rowOff>51204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11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61381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68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134830</xdr:rowOff>
    </xdr:from>
    <xdr:to>
      <xdr:col>15</xdr:col>
      <xdr:colOff>101600</xdr:colOff>
      <xdr:row>17</xdr:row>
      <xdr:rowOff>64980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25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75157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69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28421</xdr:rowOff>
    </xdr:from>
    <xdr:to>
      <xdr:col>29</xdr:col>
      <xdr:colOff>177800</xdr:colOff>
      <xdr:row>17</xdr:row>
      <xdr:rowOff>130021</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90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108448</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899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40057</xdr:rowOff>
    </xdr:from>
    <xdr:to>
      <xdr:col>26</xdr:col>
      <xdr:colOff>101600</xdr:colOff>
      <xdr:row>17</xdr:row>
      <xdr:rowOff>141657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002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126434</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88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46426</xdr:rowOff>
    </xdr:from>
    <xdr:to>
      <xdr:col>22</xdr:col>
      <xdr:colOff>165100</xdr:colOff>
      <xdr:row>17</xdr:row>
      <xdr:rowOff>148026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008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132803</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9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47980</xdr:rowOff>
    </xdr:from>
    <xdr:to>
      <xdr:col>19</xdr:col>
      <xdr:colOff>38100</xdr:colOff>
      <xdr:row>17</xdr:row>
      <xdr:rowOff>149580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10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134357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096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49818</xdr:rowOff>
    </xdr:from>
    <xdr:to>
      <xdr:col>15</xdr:col>
      <xdr:colOff>101600</xdr:colOff>
      <xdr:row>17</xdr:row>
      <xdr:rowOff>151418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12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136195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09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226193</xdr:rowOff>
    </xdr:from>
    <xdr:to>
      <xdr:col>29</xdr:col>
      <xdr:colOff>127000</xdr:colOff>
      <xdr:row>34</xdr:row>
      <xdr:rowOff>230308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493643"/>
          <a:ext cx="647700" cy="4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322254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8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226193</xdr:rowOff>
    </xdr:from>
    <xdr:to>
      <xdr:col>26</xdr:col>
      <xdr:colOff>50800</xdr:colOff>
      <xdr:row>35</xdr:row>
      <xdr:rowOff>2699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493643"/>
          <a:ext cx="698500" cy="119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120076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73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2699</xdr:rowOff>
    </xdr:from>
    <xdr:to>
      <xdr:col>22</xdr:col>
      <xdr:colOff>114300</xdr:colOff>
      <xdr:row>35</xdr:row>
      <xdr:rowOff>47314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613049"/>
          <a:ext cx="698500" cy="44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33147</xdr:rowOff>
    </xdr:from>
    <xdr:to>
      <xdr:col>22</xdr:col>
      <xdr:colOff>165100</xdr:colOff>
      <xdr:row>35</xdr:row>
      <xdr:rowOff>134747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4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119524</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72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47314</xdr:rowOff>
    </xdr:from>
    <xdr:to>
      <xdr:col>18</xdr:col>
      <xdr:colOff>177800</xdr:colOff>
      <xdr:row>35</xdr:row>
      <xdr:rowOff>110598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657664"/>
          <a:ext cx="698500" cy="63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337204</xdr:rowOff>
    </xdr:from>
    <xdr:to>
      <xdr:col>19</xdr:col>
      <xdr:colOff>38100</xdr:colOff>
      <xdr:row>35</xdr:row>
      <xdr:rowOff>95904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604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106081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373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12859</xdr:rowOff>
    </xdr:from>
    <xdr:to>
      <xdr:col>15</xdr:col>
      <xdr:colOff>101600</xdr:colOff>
      <xdr:row>35</xdr:row>
      <xdr:rowOff>114459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623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124636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39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179508</xdr:rowOff>
    </xdr:from>
    <xdr:to>
      <xdr:col>29</xdr:col>
      <xdr:colOff>177800</xdr:colOff>
      <xdr:row>34</xdr:row>
      <xdr:rowOff>281108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446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24585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29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175393</xdr:rowOff>
    </xdr:from>
    <xdr:to>
      <xdr:col>26</xdr:col>
      <xdr:colOff>101600</xdr:colOff>
      <xdr:row>34</xdr:row>
      <xdr:rowOff>276993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442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287170</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21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294799</xdr:rowOff>
    </xdr:from>
    <xdr:to>
      <xdr:col>22</xdr:col>
      <xdr:colOff>165100</xdr:colOff>
      <xdr:row>35</xdr:row>
      <xdr:rowOff>53499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562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63676</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33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339414</xdr:rowOff>
    </xdr:from>
    <xdr:to>
      <xdr:col>19</xdr:col>
      <xdr:colOff>38100</xdr:colOff>
      <xdr:row>35</xdr:row>
      <xdr:rowOff>98114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606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82891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69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59798</xdr:rowOff>
    </xdr:from>
    <xdr:to>
      <xdr:col>15</xdr:col>
      <xdr:colOff>101600</xdr:colOff>
      <xdr:row>35</xdr:row>
      <xdr:rowOff>161398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670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146175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75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14,512
14,048
18.16
7,431,714
6,919,484
435,404
4,232,035
5,895,594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84347</xdr:rowOff>
    </xdr:from>
    <xdr:to>
      <xdr:col>24</xdr:col>
      <xdr:colOff>63500</xdr:colOff>
      <xdr:row>36</xdr:row>
      <xdr:rowOff>95814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56547"/>
          <a:ext cx="838200" cy="1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128890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58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95814</xdr:rowOff>
    </xdr:from>
    <xdr:to>
      <xdr:col>19</xdr:col>
      <xdr:colOff>177800</xdr:colOff>
      <xdr:row>36</xdr:row>
      <xdr:rowOff>99690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68014"/>
          <a:ext cx="889000" cy="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61057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89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99690</xdr:rowOff>
    </xdr:from>
    <xdr:to>
      <xdr:col>15</xdr:col>
      <xdr:colOff>50800</xdr:colOff>
      <xdr:row>37</xdr:row>
      <xdr:rowOff>4108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71890"/>
          <a:ext cx="889000" cy="7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150622</xdr:rowOff>
    </xdr:from>
    <xdr:to>
      <xdr:col>15</xdr:col>
      <xdr:colOff>101600</xdr:colOff>
      <xdr:row>36</xdr:row>
      <xdr:rowOff>80772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97299</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592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4108</xdr:rowOff>
    </xdr:from>
    <xdr:to>
      <xdr:col>10</xdr:col>
      <xdr:colOff>114300</xdr:colOff>
      <xdr:row>37</xdr:row>
      <xdr:rowOff>4854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47758"/>
          <a:ext cx="889000" cy="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24613</xdr:rowOff>
    </xdr:from>
    <xdr:to>
      <xdr:col>10</xdr:col>
      <xdr:colOff>165100</xdr:colOff>
      <xdr:row>36</xdr:row>
      <xdr:rowOff>126213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142740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7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31151</xdr:rowOff>
    </xdr:from>
    <xdr:to>
      <xdr:col>6</xdr:col>
      <xdr:colOff>38100</xdr:colOff>
      <xdr:row>36</xdr:row>
      <xdr:rowOff>132751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0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149278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33547</xdr:rowOff>
    </xdr:from>
    <xdr:to>
      <xdr:col>24</xdr:col>
      <xdr:colOff>114300</xdr:colOff>
      <xdr:row>36</xdr:row>
      <xdr:rowOff>135147</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0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11974</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8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45014</xdr:rowOff>
    </xdr:from>
    <xdr:to>
      <xdr:col>20</xdr:col>
      <xdr:colOff>38100</xdr:colOff>
      <xdr:row>36</xdr:row>
      <xdr:rowOff>146614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1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137741</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30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48890</xdr:rowOff>
    </xdr:from>
    <xdr:to>
      <xdr:col>15</xdr:col>
      <xdr:colOff>101600</xdr:colOff>
      <xdr:row>36</xdr:row>
      <xdr:rowOff>150490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2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141617</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31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124758</xdr:rowOff>
    </xdr:from>
    <xdr:to>
      <xdr:col>10</xdr:col>
      <xdr:colOff>165100</xdr:colOff>
      <xdr:row>37</xdr:row>
      <xdr:rowOff>54908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9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46035</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125504</xdr:rowOff>
    </xdr:from>
    <xdr:to>
      <xdr:col>6</xdr:col>
      <xdr:colOff>38100</xdr:colOff>
      <xdr:row>37</xdr:row>
      <xdr:rowOff>55654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9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46781</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9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84013</xdr:rowOff>
    </xdr:from>
    <xdr:to>
      <xdr:col>24</xdr:col>
      <xdr:colOff>63500</xdr:colOff>
      <xdr:row>56</xdr:row>
      <xdr:rowOff>117270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685213"/>
          <a:ext cx="838200" cy="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148115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06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117270</xdr:rowOff>
    </xdr:from>
    <xdr:to>
      <xdr:col>19</xdr:col>
      <xdr:colOff>177800</xdr:colOff>
      <xdr:row>56</xdr:row>
      <xdr:rowOff>170241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718470"/>
          <a:ext cx="889000" cy="5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111106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36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130620</xdr:rowOff>
    </xdr:from>
    <xdr:to>
      <xdr:col>15</xdr:col>
      <xdr:colOff>50800</xdr:colOff>
      <xdr:row>56</xdr:row>
      <xdr:rowOff>170241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019300" y="9731820"/>
          <a:ext cx="889000" cy="3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18455</xdr:rowOff>
    </xdr:from>
    <xdr:to>
      <xdr:col>15</xdr:col>
      <xdr:colOff>101600</xdr:colOff>
      <xdr:row>56</xdr:row>
      <xdr:rowOff>120055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136582</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9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130620</xdr:rowOff>
    </xdr:from>
    <xdr:to>
      <xdr:col>10</xdr:col>
      <xdr:colOff>114300</xdr:colOff>
      <xdr:row>56</xdr:row>
      <xdr:rowOff>143901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731820"/>
          <a:ext cx="889000" cy="1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156049</xdr:rowOff>
    </xdr:from>
    <xdr:to>
      <xdr:col>10</xdr:col>
      <xdr:colOff>165100</xdr:colOff>
      <xdr:row>56</xdr:row>
      <xdr:rowOff>86199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102726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39898</xdr:rowOff>
    </xdr:from>
    <xdr:to>
      <xdr:col>6</xdr:col>
      <xdr:colOff>38100</xdr:colOff>
      <xdr:row>56</xdr:row>
      <xdr:rowOff>141498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158025</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33213</xdr:rowOff>
    </xdr:from>
    <xdr:to>
      <xdr:col>24</xdr:col>
      <xdr:colOff>114300</xdr:colOff>
      <xdr:row>56</xdr:row>
      <xdr:rowOff>134813</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63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11640</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66470</xdr:rowOff>
    </xdr:from>
    <xdr:to>
      <xdr:col>20</xdr:col>
      <xdr:colOff>38100</xdr:colOff>
      <xdr:row>56</xdr:row>
      <xdr:rowOff>168070</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6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159197</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76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119441</xdr:rowOff>
    </xdr:from>
    <xdr:to>
      <xdr:col>15</xdr:col>
      <xdr:colOff>101600</xdr:colOff>
      <xdr:row>57</xdr:row>
      <xdr:rowOff>49591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72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40718</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81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79820</xdr:rowOff>
    </xdr:from>
    <xdr:to>
      <xdr:col>10</xdr:col>
      <xdr:colOff>165100</xdr:colOff>
      <xdr:row>57</xdr:row>
      <xdr:rowOff>9970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68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1097</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7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93101</xdr:rowOff>
    </xdr:from>
    <xdr:to>
      <xdr:col>6</xdr:col>
      <xdr:colOff>38100</xdr:colOff>
      <xdr:row>57</xdr:row>
      <xdr:rowOff>23251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69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14378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78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109829</xdr:rowOff>
    </xdr:from>
    <xdr:to>
      <xdr:col>24</xdr:col>
      <xdr:colOff>63500</xdr:colOff>
      <xdr:row>78</xdr:row>
      <xdr:rowOff>154826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82929"/>
          <a:ext cx="838200" cy="4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144653</xdr:rowOff>
    </xdr:from>
    <xdr:to>
      <xdr:col>19</xdr:col>
      <xdr:colOff>177800</xdr:colOff>
      <xdr:row>78</xdr:row>
      <xdr:rowOff>154826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517753"/>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22319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144653</xdr:rowOff>
    </xdr:from>
    <xdr:to>
      <xdr:col>15</xdr:col>
      <xdr:colOff>50800</xdr:colOff>
      <xdr:row>79</xdr:row>
      <xdr:rowOff>6007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517753"/>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135534</xdr:rowOff>
    </xdr:from>
    <xdr:to>
      <xdr:col>15</xdr:col>
      <xdr:colOff>101600</xdr:colOff>
      <xdr:row>77</xdr:row>
      <xdr:rowOff>65684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6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82211</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94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1360</xdr:rowOff>
    </xdr:from>
    <xdr:to>
      <xdr:col>10</xdr:col>
      <xdr:colOff>114300</xdr:colOff>
      <xdr:row>79</xdr:row>
      <xdr:rowOff>6007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545910"/>
          <a:ext cx="889000" cy="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102730</xdr:rowOff>
    </xdr:from>
    <xdr:to>
      <xdr:col>10</xdr:col>
      <xdr:colOff>165100</xdr:colOff>
      <xdr:row>78</xdr:row>
      <xdr:rowOff>32880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49407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7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79108</xdr:rowOff>
    </xdr:from>
    <xdr:to>
      <xdr:col>6</xdr:col>
      <xdr:colOff>38100</xdr:colOff>
      <xdr:row>78</xdr:row>
      <xdr:rowOff>9258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25785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5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59029</xdr:rowOff>
    </xdr:from>
    <xdr:to>
      <xdr:col>24</xdr:col>
      <xdr:colOff>114300</xdr:colOff>
      <xdr:row>78</xdr:row>
      <xdr:rowOff>160629</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3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145406</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4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104026</xdr:rowOff>
    </xdr:from>
    <xdr:to>
      <xdr:col>20</xdr:col>
      <xdr:colOff>38100</xdr:colOff>
      <xdr:row>79</xdr:row>
      <xdr:rowOff>34176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7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25303</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93853</xdr:rowOff>
    </xdr:from>
    <xdr:to>
      <xdr:col>15</xdr:col>
      <xdr:colOff>101600</xdr:colOff>
      <xdr:row>79</xdr:row>
      <xdr:rowOff>24003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6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15130</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5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126657</xdr:rowOff>
    </xdr:from>
    <xdr:to>
      <xdr:col>10</xdr:col>
      <xdr:colOff>165100</xdr:colOff>
      <xdr:row>79</xdr:row>
      <xdr:rowOff>56807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47934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9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122010</xdr:rowOff>
    </xdr:from>
    <xdr:to>
      <xdr:col>6</xdr:col>
      <xdr:colOff>38100</xdr:colOff>
      <xdr:row>79</xdr:row>
      <xdr:rowOff>52160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43287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10878</xdr:rowOff>
    </xdr:from>
    <xdr:to>
      <xdr:col>24</xdr:col>
      <xdr:colOff>63500</xdr:colOff>
      <xdr:row>98</xdr:row>
      <xdr:rowOff>40661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3797300" y="16641528"/>
          <a:ext cx="838200" cy="20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131111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247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10878</xdr:rowOff>
    </xdr:from>
    <xdr:to>
      <xdr:col>19</xdr:col>
      <xdr:colOff>177800</xdr:colOff>
      <xdr:row>98</xdr:row>
      <xdr:rowOff>87764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641528"/>
          <a:ext cx="889000" cy="24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113541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05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86632</xdr:rowOff>
    </xdr:from>
    <xdr:to>
      <xdr:col>15</xdr:col>
      <xdr:colOff>50800</xdr:colOff>
      <xdr:row>98</xdr:row>
      <xdr:rowOff>87764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019300" y="16888732"/>
          <a:ext cx="889000" cy="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11111</xdr:rowOff>
    </xdr:from>
    <xdr:to>
      <xdr:col>15</xdr:col>
      <xdr:colOff>101600</xdr:colOff>
      <xdr:row>97</xdr:row>
      <xdr:rowOff>112711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6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129238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41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86632</xdr:rowOff>
    </xdr:from>
    <xdr:to>
      <xdr:col>10</xdr:col>
      <xdr:colOff>114300</xdr:colOff>
      <xdr:row>98</xdr:row>
      <xdr:rowOff>94841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888732"/>
          <a:ext cx="889000" cy="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39164</xdr:rowOff>
    </xdr:from>
    <xdr:to>
      <xdr:col>10</xdr:col>
      <xdr:colOff>165100</xdr:colOff>
      <xdr:row>97</xdr:row>
      <xdr:rowOff>140764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66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157291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44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50256</xdr:rowOff>
    </xdr:from>
    <xdr:to>
      <xdr:col>6</xdr:col>
      <xdr:colOff>38100</xdr:colOff>
      <xdr:row>97</xdr:row>
      <xdr:rowOff>151856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168383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4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161311</xdr:rowOff>
    </xdr:from>
    <xdr:to>
      <xdr:col>24</xdr:col>
      <xdr:colOff>114300</xdr:colOff>
      <xdr:row>98</xdr:row>
      <xdr:rowOff>91461</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79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76238</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70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131528</xdr:rowOff>
    </xdr:from>
    <xdr:to>
      <xdr:col>20</xdr:col>
      <xdr:colOff>38100</xdr:colOff>
      <xdr:row>97</xdr:row>
      <xdr:rowOff>61678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59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52805</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68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36964</xdr:rowOff>
    </xdr:from>
    <xdr:to>
      <xdr:col>15</xdr:col>
      <xdr:colOff>101600</xdr:colOff>
      <xdr:row>98</xdr:row>
      <xdr:rowOff>138564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83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129691</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93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35832</xdr:rowOff>
    </xdr:from>
    <xdr:to>
      <xdr:col>10</xdr:col>
      <xdr:colOff>165100</xdr:colOff>
      <xdr:row>98</xdr:row>
      <xdr:rowOff>137432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83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128559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93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44041</xdr:rowOff>
    </xdr:from>
    <xdr:to>
      <xdr:col>6</xdr:col>
      <xdr:colOff>38100</xdr:colOff>
      <xdr:row>98</xdr:row>
      <xdr:rowOff>145641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84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136768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9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35550</xdr:rowOff>
    </xdr:from>
    <xdr:to>
      <xdr:col>55</xdr:col>
      <xdr:colOff>0</xdr:colOff>
      <xdr:row>37</xdr:row>
      <xdr:rowOff>97889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379200"/>
          <a:ext cx="838200" cy="6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106926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936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147651</xdr:rowOff>
    </xdr:from>
    <xdr:to>
      <xdr:col>50</xdr:col>
      <xdr:colOff>114300</xdr:colOff>
      <xdr:row>37</xdr:row>
      <xdr:rowOff>97889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976951"/>
          <a:ext cx="889000" cy="46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62474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89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147651</xdr:rowOff>
    </xdr:from>
    <xdr:to>
      <xdr:col>45</xdr:col>
      <xdr:colOff>177800</xdr:colOff>
      <xdr:row>37</xdr:row>
      <xdr:rowOff>99951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976951"/>
          <a:ext cx="889000" cy="46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124155</xdr:rowOff>
    </xdr:from>
    <xdr:to>
      <xdr:col>46</xdr:col>
      <xdr:colOff>38100</xdr:colOff>
      <xdr:row>33</xdr:row>
      <xdr:rowOff>54305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70832</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99951</xdr:rowOff>
    </xdr:from>
    <xdr:to>
      <xdr:col>41</xdr:col>
      <xdr:colOff>50800</xdr:colOff>
      <xdr:row>37</xdr:row>
      <xdr:rowOff>121700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443601"/>
          <a:ext cx="889000" cy="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3376</xdr:rowOff>
    </xdr:from>
    <xdr:to>
      <xdr:col>41</xdr:col>
      <xdr:colOff>101600</xdr:colOff>
      <xdr:row>36</xdr:row>
      <xdr:rowOff>104976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121503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25153</xdr:rowOff>
    </xdr:from>
    <xdr:to>
      <xdr:col>36</xdr:col>
      <xdr:colOff>165100</xdr:colOff>
      <xdr:row>36</xdr:row>
      <xdr:rowOff>126753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143280</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156200</xdr:rowOff>
    </xdr:from>
    <xdr:to>
      <xdr:col>55</xdr:col>
      <xdr:colOff>50800</xdr:colOff>
      <xdr:row>37</xdr:row>
      <xdr:rowOff>86350</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32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71127</xdr:rowOff>
    </xdr:from>
    <xdr:ext cx="534377"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24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47089</xdr:rowOff>
    </xdr:from>
    <xdr:to>
      <xdr:col>50</xdr:col>
      <xdr:colOff>165100</xdr:colOff>
      <xdr:row>37</xdr:row>
      <xdr:rowOff>148689</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39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139816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48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96851</xdr:rowOff>
    </xdr:from>
    <xdr:to>
      <xdr:col>46</xdr:col>
      <xdr:colOff>38100</xdr:colOff>
      <xdr:row>35</xdr:row>
      <xdr:rowOff>27001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92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18128</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6018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49151</xdr:rowOff>
    </xdr:from>
    <xdr:to>
      <xdr:col>41</xdr:col>
      <xdr:colOff>101600</xdr:colOff>
      <xdr:row>37</xdr:row>
      <xdr:rowOff>150751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3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141878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48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70900</xdr:rowOff>
    </xdr:from>
    <xdr:to>
      <xdr:col>36</xdr:col>
      <xdr:colOff>165100</xdr:colOff>
      <xdr:row>38</xdr:row>
      <xdr:rowOff>1050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41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163627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50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17307</xdr:rowOff>
    </xdr:from>
    <xdr:to>
      <xdr:col>55</xdr:col>
      <xdr:colOff>0</xdr:colOff>
      <xdr:row>57</xdr:row>
      <xdr:rowOff>45521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9639300" y="9789957"/>
          <a:ext cx="838200" cy="2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37080</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466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45521</xdr:rowOff>
    </xdr:from>
    <xdr:to>
      <xdr:col>50</xdr:col>
      <xdr:colOff>114300</xdr:colOff>
      <xdr:row>57</xdr:row>
      <xdr:rowOff>158472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8750300" y="9818171"/>
          <a:ext cx="889000" cy="11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102978</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3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141780</xdr:rowOff>
    </xdr:from>
    <xdr:to>
      <xdr:col>45</xdr:col>
      <xdr:colOff>177800</xdr:colOff>
      <xdr:row>57</xdr:row>
      <xdr:rowOff>158472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7861300" y="9914430"/>
          <a:ext cx="889000" cy="1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169842</xdr:rowOff>
    </xdr:from>
    <xdr:to>
      <xdr:col>46</xdr:col>
      <xdr:colOff>38100</xdr:colOff>
      <xdr:row>56</xdr:row>
      <xdr:rowOff>99992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59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116519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83111" y="937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9453</xdr:rowOff>
    </xdr:from>
    <xdr:to>
      <xdr:col>41</xdr:col>
      <xdr:colOff>50800</xdr:colOff>
      <xdr:row>57</xdr:row>
      <xdr:rowOff>141780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972300" y="9782103"/>
          <a:ext cx="889000" cy="13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4355</xdr:rowOff>
    </xdr:from>
    <xdr:to>
      <xdr:col>41</xdr:col>
      <xdr:colOff>101600</xdr:colOff>
      <xdr:row>56</xdr:row>
      <xdr:rowOff>105955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60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122482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94111" y="938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108322</xdr:rowOff>
    </xdr:from>
    <xdr:to>
      <xdr:col>36</xdr:col>
      <xdr:colOff>165100</xdr:colOff>
      <xdr:row>56</xdr:row>
      <xdr:rowOff>38472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53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54999</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672795" y="9313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137957</xdr:rowOff>
    </xdr:from>
    <xdr:to>
      <xdr:col>55</xdr:col>
      <xdr:colOff>50800</xdr:colOff>
      <xdr:row>57</xdr:row>
      <xdr:rowOff>68107</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73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116384</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71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166171</xdr:rowOff>
    </xdr:from>
    <xdr:to>
      <xdr:col>50</xdr:col>
      <xdr:colOff>165100</xdr:colOff>
      <xdr:row>57</xdr:row>
      <xdr:rowOff>96321</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76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87448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86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107672</xdr:rowOff>
    </xdr:from>
    <xdr:to>
      <xdr:col>46</xdr:col>
      <xdr:colOff>38100</xdr:colOff>
      <xdr:row>58</xdr:row>
      <xdr:rowOff>37822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88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28949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97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90980</xdr:rowOff>
    </xdr:from>
    <xdr:to>
      <xdr:col>41</xdr:col>
      <xdr:colOff>101600</xdr:colOff>
      <xdr:row>58</xdr:row>
      <xdr:rowOff>21130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86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12257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5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130103</xdr:rowOff>
    </xdr:from>
    <xdr:to>
      <xdr:col>36</xdr:col>
      <xdr:colOff>165100</xdr:colOff>
      <xdr:row>57</xdr:row>
      <xdr:rowOff>60253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73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51380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82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72081</xdr:rowOff>
    </xdr:from>
    <xdr:to>
      <xdr:col>55</xdr:col>
      <xdr:colOff>0</xdr:colOff>
      <xdr:row>78</xdr:row>
      <xdr:rowOff>128079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445181"/>
          <a:ext cx="838200" cy="5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160827</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9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72081</xdr:rowOff>
    </xdr:from>
    <xdr:to>
      <xdr:col>50</xdr:col>
      <xdr:colOff>114300</xdr:colOff>
      <xdr:row>78</xdr:row>
      <xdr:rowOff>96861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445181"/>
          <a:ext cx="889000" cy="2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96861</xdr:rowOff>
    </xdr:from>
    <xdr:to>
      <xdr:col>45</xdr:col>
      <xdr:colOff>177800</xdr:colOff>
      <xdr:row>79</xdr:row>
      <xdr:rowOff>19403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469961"/>
          <a:ext cx="889000" cy="9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105702</xdr:rowOff>
    </xdr:from>
    <xdr:to>
      <xdr:col>46</xdr:col>
      <xdr:colOff>38100</xdr:colOff>
      <xdr:row>78</xdr:row>
      <xdr:rowOff>35852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52379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08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106949</xdr:rowOff>
    </xdr:from>
    <xdr:to>
      <xdr:col>41</xdr:col>
      <xdr:colOff>50800</xdr:colOff>
      <xdr:row>79</xdr:row>
      <xdr:rowOff>19403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308599"/>
          <a:ext cx="889000" cy="25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99614</xdr:rowOff>
    </xdr:from>
    <xdr:to>
      <xdr:col>41</xdr:col>
      <xdr:colOff>101600</xdr:colOff>
      <xdr:row>78</xdr:row>
      <xdr:rowOff>29764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0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46291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0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88236</xdr:rowOff>
    </xdr:from>
    <xdr:to>
      <xdr:col>36</xdr:col>
      <xdr:colOff>165100</xdr:colOff>
      <xdr:row>78</xdr:row>
      <xdr:rowOff>18386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28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9513</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38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77279</xdr:rowOff>
    </xdr:from>
    <xdr:to>
      <xdr:col>55</xdr:col>
      <xdr:colOff>50800</xdr:colOff>
      <xdr:row>79</xdr:row>
      <xdr:rowOff>7429</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5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163656</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6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21281</xdr:rowOff>
    </xdr:from>
    <xdr:to>
      <xdr:col>50</xdr:col>
      <xdr:colOff>165100</xdr:colOff>
      <xdr:row>78</xdr:row>
      <xdr:rowOff>122881</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39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114008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48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46061</xdr:rowOff>
    </xdr:from>
    <xdr:to>
      <xdr:col>46</xdr:col>
      <xdr:colOff>38100</xdr:colOff>
      <xdr:row>78</xdr:row>
      <xdr:rowOff>147661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1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138788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51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140053</xdr:rowOff>
    </xdr:from>
    <xdr:to>
      <xdr:col>41</xdr:col>
      <xdr:colOff>101600</xdr:colOff>
      <xdr:row>79</xdr:row>
      <xdr:rowOff>70203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51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61330</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60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56149</xdr:rowOff>
    </xdr:from>
    <xdr:to>
      <xdr:col>36</xdr:col>
      <xdr:colOff>165100</xdr:colOff>
      <xdr:row>77</xdr:row>
      <xdr:rowOff>157749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25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2826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3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87694</xdr:rowOff>
    </xdr:from>
    <xdr:to>
      <xdr:col>55</xdr:col>
      <xdr:colOff>0</xdr:colOff>
      <xdr:row>97</xdr:row>
      <xdr:rowOff>147298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718344"/>
          <a:ext cx="838200" cy="5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32901</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2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147298</xdr:rowOff>
    </xdr:from>
    <xdr:to>
      <xdr:col>50</xdr:col>
      <xdr:colOff>114300</xdr:colOff>
      <xdr:row>98</xdr:row>
      <xdr:rowOff>64957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777948"/>
          <a:ext cx="889000" cy="8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129559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1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170264</xdr:rowOff>
    </xdr:from>
    <xdr:to>
      <xdr:col>45</xdr:col>
      <xdr:colOff>177800</xdr:colOff>
      <xdr:row>98</xdr:row>
      <xdr:rowOff>64957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800914"/>
          <a:ext cx="889000" cy="6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133966</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42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170264</xdr:rowOff>
    </xdr:from>
    <xdr:to>
      <xdr:col>41</xdr:col>
      <xdr:colOff>50800</xdr:colOff>
      <xdr:row>98</xdr:row>
      <xdr:rowOff>30392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800914"/>
          <a:ext cx="889000" cy="3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24919</xdr:rowOff>
    </xdr:from>
    <xdr:to>
      <xdr:col>41</xdr:col>
      <xdr:colOff>101600</xdr:colOff>
      <xdr:row>97</xdr:row>
      <xdr:rowOff>126519</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143046</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140343</xdr:rowOff>
    </xdr:from>
    <xdr:to>
      <xdr:col>36</xdr:col>
      <xdr:colOff>165100</xdr:colOff>
      <xdr:row>97</xdr:row>
      <xdr:rowOff>70493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87020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36894</xdr:rowOff>
    </xdr:from>
    <xdr:to>
      <xdr:col>55</xdr:col>
      <xdr:colOff>50800</xdr:colOff>
      <xdr:row>97</xdr:row>
      <xdr:rowOff>138494</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66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15321</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4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96498</xdr:rowOff>
    </xdr:from>
    <xdr:to>
      <xdr:col>50</xdr:col>
      <xdr:colOff>165100</xdr:colOff>
      <xdr:row>98</xdr:row>
      <xdr:rowOff>26648</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17775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1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14157</xdr:rowOff>
    </xdr:from>
    <xdr:to>
      <xdr:col>46</xdr:col>
      <xdr:colOff>38100</xdr:colOff>
      <xdr:row>98</xdr:row>
      <xdr:rowOff>115757</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81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106884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90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119464</xdr:rowOff>
    </xdr:from>
    <xdr:to>
      <xdr:col>41</xdr:col>
      <xdr:colOff>101600</xdr:colOff>
      <xdr:row>98</xdr:row>
      <xdr:rowOff>49614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7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40741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8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151042</xdr:rowOff>
    </xdr:from>
    <xdr:to>
      <xdr:col>36</xdr:col>
      <xdr:colOff>165100</xdr:colOff>
      <xdr:row>98</xdr:row>
      <xdr:rowOff>81192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78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72319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87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38341</xdr:rowOff>
    </xdr:from>
    <xdr:to>
      <xdr:col>76</xdr:col>
      <xdr:colOff>165100</xdr:colOff>
      <xdr:row>37</xdr:row>
      <xdr:rowOff>139941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38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156468</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25111" y="615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78918</xdr:rowOff>
    </xdr:from>
    <xdr:to>
      <xdr:col>72</xdr:col>
      <xdr:colOff>38100</xdr:colOff>
      <xdr:row>38</xdr:row>
      <xdr:rowOff>9068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25595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36111" y="619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160300</xdr:rowOff>
    </xdr:from>
    <xdr:to>
      <xdr:col>67</xdr:col>
      <xdr:colOff>101600</xdr:colOff>
      <xdr:row>38</xdr:row>
      <xdr:rowOff>90450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106977</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2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38827</xdr:rowOff>
    </xdr:from>
    <xdr:to>
      <xdr:col>85</xdr:col>
      <xdr:colOff>127000</xdr:colOff>
      <xdr:row>77</xdr:row>
      <xdr:rowOff>40098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240477"/>
          <a:ext cx="838200" cy="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49902</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0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40098</xdr:rowOff>
    </xdr:from>
    <xdr:to>
      <xdr:col>81</xdr:col>
      <xdr:colOff>50800</xdr:colOff>
      <xdr:row>77</xdr:row>
      <xdr:rowOff>82153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241748"/>
          <a:ext cx="889000" cy="4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170443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82153</xdr:rowOff>
    </xdr:from>
    <xdr:to>
      <xdr:col>76</xdr:col>
      <xdr:colOff>114300</xdr:colOff>
      <xdr:row>77</xdr:row>
      <xdr:rowOff>97630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83803"/>
          <a:ext cx="889000" cy="1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8434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6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97630</xdr:rowOff>
    </xdr:from>
    <xdr:to>
      <xdr:col>71</xdr:col>
      <xdr:colOff>177800</xdr:colOff>
      <xdr:row>77</xdr:row>
      <xdr:rowOff>113365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99280"/>
          <a:ext cx="889000" cy="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49650</xdr:rowOff>
    </xdr:from>
    <xdr:to>
      <xdr:col>72</xdr:col>
      <xdr:colOff>38100</xdr:colOff>
      <xdr:row>76</xdr:row>
      <xdr:rowOff>151250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167777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77553</xdr:rowOff>
    </xdr:from>
    <xdr:to>
      <xdr:col>67</xdr:col>
      <xdr:colOff>101600</xdr:colOff>
      <xdr:row>77</xdr:row>
      <xdr:rowOff>7703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24231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159477</xdr:rowOff>
    </xdr:from>
    <xdr:to>
      <xdr:col>85</xdr:col>
      <xdr:colOff>177800</xdr:colOff>
      <xdr:row>77</xdr:row>
      <xdr:rowOff>89627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8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137904</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6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160748</xdr:rowOff>
    </xdr:from>
    <xdr:to>
      <xdr:col>81</xdr:col>
      <xdr:colOff>101600</xdr:colOff>
      <xdr:row>77</xdr:row>
      <xdr:rowOff>90898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9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82025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8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31353</xdr:rowOff>
    </xdr:from>
    <xdr:to>
      <xdr:col>76</xdr:col>
      <xdr:colOff>165100</xdr:colOff>
      <xdr:row>77</xdr:row>
      <xdr:rowOff>132953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3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124080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2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46830</xdr:rowOff>
    </xdr:from>
    <xdr:to>
      <xdr:col>72</xdr:col>
      <xdr:colOff>38100</xdr:colOff>
      <xdr:row>77</xdr:row>
      <xdr:rowOff>148430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4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139557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4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62565</xdr:rowOff>
    </xdr:from>
    <xdr:to>
      <xdr:col>67</xdr:col>
      <xdr:colOff>101600</xdr:colOff>
      <xdr:row>77</xdr:row>
      <xdr:rowOff>164165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6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5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61103</xdr:rowOff>
    </xdr:from>
    <xdr:to>
      <xdr:col>85</xdr:col>
      <xdr:colOff>127000</xdr:colOff>
      <xdr:row>98</xdr:row>
      <xdr:rowOff>85947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863203"/>
          <a:ext cx="838200" cy="2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90636</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4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61103</xdr:rowOff>
    </xdr:from>
    <xdr:to>
      <xdr:col>81</xdr:col>
      <xdr:colOff>50800</xdr:colOff>
      <xdr:row>98</xdr:row>
      <xdr:rowOff>70617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863203"/>
          <a:ext cx="889000" cy="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167648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45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70617</xdr:rowOff>
    </xdr:from>
    <xdr:to>
      <xdr:col>76</xdr:col>
      <xdr:colOff>114300</xdr:colOff>
      <xdr:row>98</xdr:row>
      <xdr:rowOff>113850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872717"/>
          <a:ext cx="889000" cy="4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60695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51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113850</xdr:rowOff>
    </xdr:from>
    <xdr:to>
      <xdr:col>71</xdr:col>
      <xdr:colOff>177800</xdr:colOff>
      <xdr:row>98</xdr:row>
      <xdr:rowOff>121727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915950"/>
          <a:ext cx="889000" cy="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135302</xdr:rowOff>
    </xdr:from>
    <xdr:to>
      <xdr:col>72</xdr:col>
      <xdr:colOff>38100</xdr:colOff>
      <xdr:row>98</xdr:row>
      <xdr:rowOff>65452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81979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4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144335</xdr:rowOff>
    </xdr:from>
    <xdr:to>
      <xdr:col>67</xdr:col>
      <xdr:colOff>101600</xdr:colOff>
      <xdr:row>98</xdr:row>
      <xdr:rowOff>74485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91012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5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35147</xdr:rowOff>
    </xdr:from>
    <xdr:to>
      <xdr:col>85</xdr:col>
      <xdr:colOff>177800</xdr:colOff>
      <xdr:row>98</xdr:row>
      <xdr:rowOff>136747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3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121524</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5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10303</xdr:rowOff>
    </xdr:from>
    <xdr:to>
      <xdr:col>81</xdr:col>
      <xdr:colOff>101600</xdr:colOff>
      <xdr:row>98</xdr:row>
      <xdr:rowOff>111903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1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103030</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0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19817</xdr:rowOff>
    </xdr:from>
    <xdr:to>
      <xdr:col>76</xdr:col>
      <xdr:colOff>165100</xdr:colOff>
      <xdr:row>98</xdr:row>
      <xdr:rowOff>121417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2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112544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91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63050</xdr:rowOff>
    </xdr:from>
    <xdr:to>
      <xdr:col>72</xdr:col>
      <xdr:colOff>38100</xdr:colOff>
      <xdr:row>98</xdr:row>
      <xdr:rowOff>164650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155777</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695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70927</xdr:rowOff>
    </xdr:from>
    <xdr:to>
      <xdr:col>67</xdr:col>
      <xdr:colOff>101600</xdr:colOff>
      <xdr:row>99</xdr:row>
      <xdr:rowOff>1077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7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163654</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696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21768</xdr:rowOff>
    </xdr:from>
    <xdr:to>
      <xdr:col>107</xdr:col>
      <xdr:colOff>101600</xdr:colOff>
      <xdr:row>37</xdr:row>
      <xdr:rowOff>123368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365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139895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1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85318</xdr:rowOff>
    </xdr:from>
    <xdr:to>
      <xdr:col>102</xdr:col>
      <xdr:colOff>165100</xdr:colOff>
      <xdr:row>38</xdr:row>
      <xdr:rowOff>15469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4289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31995</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20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152908</xdr:rowOff>
    </xdr:from>
    <xdr:to>
      <xdr:col>98</xdr:col>
      <xdr:colOff>38100</xdr:colOff>
      <xdr:row>38</xdr:row>
      <xdr:rowOff>83058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99585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2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154325</xdr:rowOff>
    </xdr:from>
    <xdr:to>
      <xdr:col>107</xdr:col>
      <xdr:colOff>101600</xdr:colOff>
      <xdr:row>58</xdr:row>
      <xdr:rowOff>84475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92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101002</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0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150805</xdr:rowOff>
    </xdr:from>
    <xdr:to>
      <xdr:col>102</xdr:col>
      <xdr:colOff>165100</xdr:colOff>
      <xdr:row>58</xdr:row>
      <xdr:rowOff>80955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97482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69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154988</xdr:rowOff>
    </xdr:from>
    <xdr:to>
      <xdr:col>98</xdr:col>
      <xdr:colOff>38100</xdr:colOff>
      <xdr:row>58</xdr:row>
      <xdr:rowOff>85138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101665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0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59723</xdr:rowOff>
    </xdr:from>
    <xdr:to>
      <xdr:col>116</xdr:col>
      <xdr:colOff>63500</xdr:colOff>
      <xdr:row>75</xdr:row>
      <xdr:rowOff>71991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918473"/>
          <a:ext cx="8382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47787</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0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71991</xdr:rowOff>
    </xdr:from>
    <xdr:to>
      <xdr:col>111</xdr:col>
      <xdr:colOff>177800</xdr:colOff>
      <xdr:row>75</xdr:row>
      <xdr:rowOff>94100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930741"/>
          <a:ext cx="889000" cy="2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169108</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0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94100</xdr:rowOff>
    </xdr:from>
    <xdr:to>
      <xdr:col>107</xdr:col>
      <xdr:colOff>50800</xdr:colOff>
      <xdr:row>75</xdr:row>
      <xdr:rowOff>149780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952850"/>
          <a:ext cx="889000" cy="5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80986</xdr:rowOff>
    </xdr:from>
    <xdr:to>
      <xdr:col>107</xdr:col>
      <xdr:colOff>101600</xdr:colOff>
      <xdr:row>76</xdr:row>
      <xdr:rowOff>11136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3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2263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303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149780</xdr:rowOff>
    </xdr:from>
    <xdr:to>
      <xdr:col>102</xdr:col>
      <xdr:colOff>114300</xdr:colOff>
      <xdr:row>76</xdr:row>
      <xdr:rowOff>9649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008530"/>
          <a:ext cx="8890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51181</xdr:rowOff>
    </xdr:from>
    <xdr:to>
      <xdr:col>102</xdr:col>
      <xdr:colOff>165100</xdr:colOff>
      <xdr:row>75</xdr:row>
      <xdr:rowOff>152781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169308</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6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52825</xdr:rowOff>
    </xdr:from>
    <xdr:to>
      <xdr:col>98</xdr:col>
      <xdr:colOff>38100</xdr:colOff>
      <xdr:row>75</xdr:row>
      <xdr:rowOff>154425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1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68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8923</xdr:rowOff>
    </xdr:from>
    <xdr:to>
      <xdr:col>116</xdr:col>
      <xdr:colOff>114300</xdr:colOff>
      <xdr:row>75</xdr:row>
      <xdr:rowOff>110523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86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31800</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71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21191</xdr:rowOff>
    </xdr:from>
    <xdr:to>
      <xdr:col>112</xdr:col>
      <xdr:colOff>38100</xdr:colOff>
      <xdr:row>75</xdr:row>
      <xdr:rowOff>122791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8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139318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65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43300</xdr:rowOff>
    </xdr:from>
    <xdr:to>
      <xdr:col>107</xdr:col>
      <xdr:colOff>101600</xdr:colOff>
      <xdr:row>75</xdr:row>
      <xdr:rowOff>144900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90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161427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6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98980</xdr:rowOff>
    </xdr:from>
    <xdr:to>
      <xdr:col>102</xdr:col>
      <xdr:colOff>165100</xdr:colOff>
      <xdr:row>76</xdr:row>
      <xdr:rowOff>29130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95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20257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05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130298</xdr:rowOff>
    </xdr:from>
    <xdr:to>
      <xdr:col>98</xdr:col>
      <xdr:colOff>38100</xdr:colOff>
      <xdr:row>76</xdr:row>
      <xdr:rowOff>60449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9890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51576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08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普通建設事業費は、住民一人あたり</a:t>
          </a:r>
          <a:r>
            <a:rPr kumimoji="1" lang="ja-JP" altLang="en-US" sz="1300">
              <a:solidFill>
                <a:schemeClr val="dk1"/>
              </a:solidFill>
              <a:effectLst/>
              <a:latin typeface="+mn-lt"/>
              <a:ea typeface="+mn-ea"/>
              <a:cs typeface="+mn-cs"/>
            </a:rPr>
            <a:t>６４，２７０</a:t>
          </a:r>
          <a:r>
            <a:rPr kumimoji="1" lang="ja-JP" altLang="ja-JP" sz="1300">
              <a:solidFill>
                <a:schemeClr val="dk1"/>
              </a:solidFill>
              <a:effectLst/>
              <a:latin typeface="+mn-lt"/>
              <a:ea typeface="+mn-ea"/>
              <a:cs typeface="+mn-cs"/>
            </a:rPr>
            <a:t>円であり、前年度比</a:t>
          </a:r>
          <a:r>
            <a:rPr kumimoji="1" lang="ja-JP" altLang="en-US" sz="1300">
              <a:solidFill>
                <a:schemeClr val="dk1"/>
              </a:solidFill>
              <a:effectLst/>
              <a:latin typeface="+mn-lt"/>
              <a:ea typeface="+mn-ea"/>
              <a:cs typeface="+mn-cs"/>
            </a:rPr>
            <a:t>６，１７１</a:t>
          </a:r>
          <a:r>
            <a:rPr kumimoji="1" lang="ja-JP" altLang="ja-JP" sz="1300">
              <a:solidFill>
                <a:schemeClr val="dk1"/>
              </a:solidFill>
              <a:effectLst/>
              <a:latin typeface="+mn-lt"/>
              <a:ea typeface="+mn-ea"/>
              <a:cs typeface="+mn-cs"/>
            </a:rPr>
            <a:t>円増となった。また、類似団体と比較して、普通建設事業費は低い状況であった。平成２９年度にスマートインターチェンジ建設及びその周辺整備に投資し、平成３０年度以降は抑制をすすめてい</a:t>
          </a:r>
          <a:r>
            <a:rPr kumimoji="1" lang="ja-JP" altLang="en-US" sz="1300">
              <a:solidFill>
                <a:schemeClr val="dk1"/>
              </a:solidFill>
              <a:effectLst/>
              <a:latin typeface="+mn-lt"/>
              <a:ea typeface="+mn-ea"/>
              <a:cs typeface="+mn-cs"/>
            </a:rPr>
            <a:t>たが、再び増加傾向にある。</a:t>
          </a:r>
          <a:r>
            <a:rPr kumimoji="1" lang="ja-JP" altLang="ja-JP" sz="1300">
              <a:solidFill>
                <a:schemeClr val="dk1"/>
              </a:solidFill>
              <a:effectLst/>
              <a:latin typeface="+mn-lt"/>
              <a:ea typeface="+mn-ea"/>
              <a:cs typeface="+mn-cs"/>
            </a:rPr>
            <a:t>今後の普通建設事業については、事業の取捨選択を徹底し、事業費の縮減を図る。また、その他の性質別においても、類似団体と比較し、</a:t>
          </a:r>
          <a:r>
            <a:rPr kumimoji="1" lang="ja-JP" altLang="en-US" sz="1300">
              <a:solidFill>
                <a:schemeClr val="dk1"/>
              </a:solidFill>
              <a:effectLst/>
              <a:latin typeface="+mn-lt"/>
              <a:ea typeface="+mn-ea"/>
              <a:cs typeface="+mn-cs"/>
            </a:rPr>
            <a:t>概ね</a:t>
          </a:r>
          <a:r>
            <a:rPr kumimoji="1" lang="ja-JP" altLang="ja-JP" sz="1300">
              <a:solidFill>
                <a:schemeClr val="dk1"/>
              </a:solidFill>
              <a:effectLst/>
              <a:latin typeface="+mn-lt"/>
              <a:ea typeface="+mn-ea"/>
              <a:cs typeface="+mn-cs"/>
            </a:rPr>
            <a:t>低コストで運用されている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人件費については、類似団体と比較し低いものの５年連続の増加となっている。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公債費については、住民一人あたり４５，</a:t>
          </a:r>
          <a:r>
            <a:rPr kumimoji="1" lang="ja-JP" altLang="en-US" sz="1300">
              <a:solidFill>
                <a:schemeClr val="dk1"/>
              </a:solidFill>
              <a:effectLst/>
              <a:latin typeface="+mn-lt"/>
              <a:ea typeface="+mn-ea"/>
              <a:cs typeface="+mn-cs"/>
            </a:rPr>
            <a:t>７３８</a:t>
          </a:r>
          <a:r>
            <a:rPr kumimoji="1" lang="ja-JP" altLang="ja-JP" sz="1300">
              <a:solidFill>
                <a:schemeClr val="dk1"/>
              </a:solidFill>
              <a:effectLst/>
              <a:latin typeface="+mn-lt"/>
              <a:ea typeface="+mn-ea"/>
              <a:cs typeface="+mn-cs"/>
            </a:rPr>
            <a:t>円、前年比</a:t>
          </a:r>
          <a:r>
            <a:rPr kumimoji="1" lang="ja-JP" altLang="en-US" sz="1300">
              <a:solidFill>
                <a:schemeClr val="dk1"/>
              </a:solidFill>
              <a:effectLst/>
              <a:latin typeface="+mn-lt"/>
              <a:ea typeface="+mn-ea"/>
              <a:cs typeface="+mn-cs"/>
            </a:rPr>
            <a:t>微増</a:t>
          </a:r>
          <a:r>
            <a:rPr kumimoji="1" lang="ja-JP" altLang="ja-JP" sz="1300">
              <a:solidFill>
                <a:schemeClr val="dk1"/>
              </a:solidFill>
              <a:effectLst/>
              <a:latin typeface="+mn-lt"/>
              <a:ea typeface="+mn-ea"/>
              <a:cs typeface="+mn-cs"/>
            </a:rPr>
            <a:t>であ</a:t>
          </a:r>
          <a:r>
            <a:rPr kumimoji="1" lang="ja-JP" altLang="en-US" sz="1300">
              <a:solidFill>
                <a:schemeClr val="dk1"/>
              </a:solidFill>
              <a:effectLst/>
              <a:latin typeface="+mn-lt"/>
              <a:ea typeface="+mn-ea"/>
              <a:cs typeface="+mn-cs"/>
            </a:rPr>
            <a:t>るが５</a:t>
          </a:r>
          <a:r>
            <a:rPr kumimoji="1" lang="ja-JP" altLang="ja-JP" sz="1300">
              <a:solidFill>
                <a:schemeClr val="dk1"/>
              </a:solidFill>
              <a:effectLst/>
              <a:latin typeface="+mn-lt"/>
              <a:ea typeface="+mn-ea"/>
              <a:cs typeface="+mn-cs"/>
            </a:rPr>
            <a:t>年続けての増加となっている。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14,512
14,048
18.16
7,431,714
6,919,484
435,404
4,232,035
5,895,594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49213</xdr:rowOff>
    </xdr:from>
    <xdr:to>
      <xdr:col>24</xdr:col>
      <xdr:colOff>63500</xdr:colOff>
      <xdr:row>38</xdr:row>
      <xdr:rowOff>49974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564313"/>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167593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96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49213</xdr:rowOff>
    </xdr:from>
    <xdr:to>
      <xdr:col>19</xdr:col>
      <xdr:colOff>177800</xdr:colOff>
      <xdr:row>38</xdr:row>
      <xdr:rowOff>50356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56431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130636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50356</xdr:rowOff>
    </xdr:from>
    <xdr:to>
      <xdr:col>15</xdr:col>
      <xdr:colOff>50800</xdr:colOff>
      <xdr:row>38</xdr:row>
      <xdr:rowOff>114935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565456"/>
          <a:ext cx="8890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25654</xdr:rowOff>
    </xdr:from>
    <xdr:to>
      <xdr:col>15</xdr:col>
      <xdr:colOff>101600</xdr:colOff>
      <xdr:row>36</xdr:row>
      <xdr:rowOff>127254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143781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47879</xdr:rowOff>
    </xdr:from>
    <xdr:to>
      <xdr:col>10</xdr:col>
      <xdr:colOff>114300</xdr:colOff>
      <xdr:row>38</xdr:row>
      <xdr:rowOff>114935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562979"/>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134620</xdr:rowOff>
    </xdr:from>
    <xdr:to>
      <xdr:col>10</xdr:col>
      <xdr:colOff>165100</xdr:colOff>
      <xdr:row>36</xdr:row>
      <xdr:rowOff>64770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81297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165862</xdr:rowOff>
    </xdr:from>
    <xdr:to>
      <xdr:col>6</xdr:col>
      <xdr:colOff>38100</xdr:colOff>
      <xdr:row>36</xdr:row>
      <xdr:rowOff>96012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112539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170624</xdr:rowOff>
    </xdr:from>
    <xdr:to>
      <xdr:col>24</xdr:col>
      <xdr:colOff>114300</xdr:colOff>
      <xdr:row>38</xdr:row>
      <xdr:rowOff>100774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51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85551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2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169863</xdr:rowOff>
    </xdr:from>
    <xdr:to>
      <xdr:col>20</xdr:col>
      <xdr:colOff>38100</xdr:colOff>
      <xdr:row>38</xdr:row>
      <xdr:rowOff>100013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51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91140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60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171006</xdr:rowOff>
    </xdr:from>
    <xdr:to>
      <xdr:col>15</xdr:col>
      <xdr:colOff>101600</xdr:colOff>
      <xdr:row>38</xdr:row>
      <xdr:rowOff>101156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1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92283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60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64135</xdr:rowOff>
    </xdr:from>
    <xdr:to>
      <xdr:col>10</xdr:col>
      <xdr:colOff>165100</xdr:colOff>
      <xdr:row>38</xdr:row>
      <xdr:rowOff>165735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57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156862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67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168529</xdr:rowOff>
    </xdr:from>
    <xdr:to>
      <xdr:col>6</xdr:col>
      <xdr:colOff>38100</xdr:colOff>
      <xdr:row>38</xdr:row>
      <xdr:rowOff>98679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1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89806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60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160176</xdr:rowOff>
    </xdr:from>
    <xdr:to>
      <xdr:col>24</xdr:col>
      <xdr:colOff>63500</xdr:colOff>
      <xdr:row>58</xdr:row>
      <xdr:rowOff>11746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32826"/>
          <a:ext cx="838200" cy="2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129141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8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79758</xdr:rowOff>
    </xdr:from>
    <xdr:to>
      <xdr:col>19</xdr:col>
      <xdr:colOff>177800</xdr:colOff>
      <xdr:row>58</xdr:row>
      <xdr:rowOff>11746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680958"/>
          <a:ext cx="889000" cy="27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47484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7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79758</xdr:rowOff>
    </xdr:from>
    <xdr:to>
      <xdr:col>15</xdr:col>
      <xdr:colOff>50800</xdr:colOff>
      <xdr:row>58</xdr:row>
      <xdr:rowOff>100798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680958"/>
          <a:ext cx="889000" cy="36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160289</xdr:rowOff>
    </xdr:from>
    <xdr:to>
      <xdr:col>15</xdr:col>
      <xdr:colOff>101600</xdr:colOff>
      <xdr:row>55</xdr:row>
      <xdr:rowOff>90439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106966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193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100798</xdr:rowOff>
    </xdr:from>
    <xdr:to>
      <xdr:col>10</xdr:col>
      <xdr:colOff>114300</xdr:colOff>
      <xdr:row>58</xdr:row>
      <xdr:rowOff>119828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44898"/>
          <a:ext cx="889000" cy="1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28350</xdr:rowOff>
    </xdr:from>
    <xdr:to>
      <xdr:col>10</xdr:col>
      <xdr:colOff>165100</xdr:colOff>
      <xdr:row>57</xdr:row>
      <xdr:rowOff>129950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0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146477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57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41818</xdr:rowOff>
    </xdr:from>
    <xdr:to>
      <xdr:col>6</xdr:col>
      <xdr:colOff>38100</xdr:colOff>
      <xdr:row>57</xdr:row>
      <xdr:rowOff>143418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159945</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8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109376</xdr:rowOff>
    </xdr:from>
    <xdr:to>
      <xdr:col>24</xdr:col>
      <xdr:colOff>114300</xdr:colOff>
      <xdr:row>58</xdr:row>
      <xdr:rowOff>39526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8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24303</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9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132396</xdr:rowOff>
    </xdr:from>
    <xdr:to>
      <xdr:col>20</xdr:col>
      <xdr:colOff>38100</xdr:colOff>
      <xdr:row>58</xdr:row>
      <xdr:rowOff>62546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0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53673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28958</xdr:rowOff>
    </xdr:from>
    <xdr:to>
      <xdr:col>15</xdr:col>
      <xdr:colOff>101600</xdr:colOff>
      <xdr:row>56</xdr:row>
      <xdr:rowOff>130558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63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121685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2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49998</xdr:rowOff>
    </xdr:from>
    <xdr:to>
      <xdr:col>10</xdr:col>
      <xdr:colOff>165100</xdr:colOff>
      <xdr:row>58</xdr:row>
      <xdr:rowOff>151598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9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142725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8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69028</xdr:rowOff>
    </xdr:from>
    <xdr:to>
      <xdr:col>6</xdr:col>
      <xdr:colOff>38100</xdr:colOff>
      <xdr:row>58</xdr:row>
      <xdr:rowOff>170628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161755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0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26885</xdr:rowOff>
    </xdr:from>
    <xdr:to>
      <xdr:col>24</xdr:col>
      <xdr:colOff>63500</xdr:colOff>
      <xdr:row>77</xdr:row>
      <xdr:rowOff>46073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228535"/>
          <a:ext cx="838200" cy="1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57073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4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26885</xdr:rowOff>
    </xdr:from>
    <xdr:to>
      <xdr:col>19</xdr:col>
      <xdr:colOff>177800</xdr:colOff>
      <xdr:row>77</xdr:row>
      <xdr:rowOff>166812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28535"/>
          <a:ext cx="889000" cy="13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102457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1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166812</xdr:rowOff>
    </xdr:from>
    <xdr:to>
      <xdr:col>15</xdr:col>
      <xdr:colOff>50800</xdr:colOff>
      <xdr:row>78</xdr:row>
      <xdr:rowOff>35322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68462"/>
          <a:ext cx="889000" cy="3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113688</xdr:rowOff>
    </xdr:from>
    <xdr:to>
      <xdr:col>15</xdr:col>
      <xdr:colOff>101600</xdr:colOff>
      <xdr:row>77</xdr:row>
      <xdr:rowOff>43838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60365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1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35322</xdr:rowOff>
    </xdr:from>
    <xdr:to>
      <xdr:col>10</xdr:col>
      <xdr:colOff>114300</xdr:colOff>
      <xdr:row>78</xdr:row>
      <xdr:rowOff>37805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08422"/>
          <a:ext cx="889000" cy="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123372</xdr:rowOff>
    </xdr:from>
    <xdr:to>
      <xdr:col>10</xdr:col>
      <xdr:colOff>165100</xdr:colOff>
      <xdr:row>77</xdr:row>
      <xdr:rowOff>53522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70050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157891</xdr:rowOff>
    </xdr:from>
    <xdr:to>
      <xdr:col>6</xdr:col>
      <xdr:colOff>38100</xdr:colOff>
      <xdr:row>77</xdr:row>
      <xdr:rowOff>88041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104568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166723</xdr:rowOff>
    </xdr:from>
    <xdr:to>
      <xdr:col>24</xdr:col>
      <xdr:colOff>114300</xdr:colOff>
      <xdr:row>77</xdr:row>
      <xdr:rowOff>96873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9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145150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75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147535</xdr:rowOff>
    </xdr:from>
    <xdr:to>
      <xdr:col>20</xdr:col>
      <xdr:colOff>38100</xdr:colOff>
      <xdr:row>77</xdr:row>
      <xdr:rowOff>77685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7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68812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7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116012</xdr:rowOff>
    </xdr:from>
    <xdr:to>
      <xdr:col>15</xdr:col>
      <xdr:colOff>101600</xdr:colOff>
      <xdr:row>78</xdr:row>
      <xdr:rowOff>46162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1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37289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1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155972</xdr:rowOff>
    </xdr:from>
    <xdr:to>
      <xdr:col>10</xdr:col>
      <xdr:colOff>165100</xdr:colOff>
      <xdr:row>78</xdr:row>
      <xdr:rowOff>86122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5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77249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50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158455</xdr:rowOff>
    </xdr:from>
    <xdr:to>
      <xdr:col>6</xdr:col>
      <xdr:colOff>38100</xdr:colOff>
      <xdr:row>78</xdr:row>
      <xdr:rowOff>88605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79732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5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163082</xdr:rowOff>
    </xdr:from>
    <xdr:to>
      <xdr:col>24</xdr:col>
      <xdr:colOff>63500</xdr:colOff>
      <xdr:row>98</xdr:row>
      <xdr:rowOff>212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793732"/>
          <a:ext cx="838200" cy="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138340</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26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163082</xdr:rowOff>
    </xdr:from>
    <xdr:to>
      <xdr:col>19</xdr:col>
      <xdr:colOff>177800</xdr:colOff>
      <xdr:row>98</xdr:row>
      <xdr:rowOff>37671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93732"/>
          <a:ext cx="889000" cy="4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67718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37671</xdr:rowOff>
    </xdr:from>
    <xdr:to>
      <xdr:col>15</xdr:col>
      <xdr:colOff>50800</xdr:colOff>
      <xdr:row>98</xdr:row>
      <xdr:rowOff>38745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839771"/>
          <a:ext cx="8890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24842</xdr:rowOff>
    </xdr:from>
    <xdr:to>
      <xdr:col>15</xdr:col>
      <xdr:colOff>101600</xdr:colOff>
      <xdr:row>97</xdr:row>
      <xdr:rowOff>126442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142969</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43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37940</xdr:rowOff>
    </xdr:from>
    <xdr:to>
      <xdr:col>10</xdr:col>
      <xdr:colOff>114300</xdr:colOff>
      <xdr:row>98</xdr:row>
      <xdr:rowOff>38745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840040"/>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35623</xdr:rowOff>
    </xdr:from>
    <xdr:to>
      <xdr:col>10</xdr:col>
      <xdr:colOff>165100</xdr:colOff>
      <xdr:row>97</xdr:row>
      <xdr:rowOff>137223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153750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46312</xdr:rowOff>
    </xdr:from>
    <xdr:to>
      <xdr:col>6</xdr:col>
      <xdr:colOff>38100</xdr:colOff>
      <xdr:row>97</xdr:row>
      <xdr:rowOff>147912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164439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120862</xdr:rowOff>
    </xdr:from>
    <xdr:to>
      <xdr:col>24</xdr:col>
      <xdr:colOff>114300</xdr:colOff>
      <xdr:row>98</xdr:row>
      <xdr:rowOff>51012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5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35789</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6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112282</xdr:rowOff>
    </xdr:from>
    <xdr:to>
      <xdr:col>20</xdr:col>
      <xdr:colOff>38100</xdr:colOff>
      <xdr:row>98</xdr:row>
      <xdr:rowOff>42432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4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33559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3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158321</xdr:rowOff>
    </xdr:from>
    <xdr:to>
      <xdr:col>15</xdr:col>
      <xdr:colOff>101600</xdr:colOff>
      <xdr:row>98</xdr:row>
      <xdr:rowOff>88471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8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79598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8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159395</xdr:rowOff>
    </xdr:from>
    <xdr:to>
      <xdr:col>10</xdr:col>
      <xdr:colOff>165100</xdr:colOff>
      <xdr:row>98</xdr:row>
      <xdr:rowOff>89545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9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80672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8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158590</xdr:rowOff>
    </xdr:from>
    <xdr:to>
      <xdr:col>6</xdr:col>
      <xdr:colOff>38100</xdr:colOff>
      <xdr:row>98</xdr:row>
      <xdr:rowOff>88740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8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79867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8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162052</xdr:rowOff>
    </xdr:from>
    <xdr:to>
      <xdr:col>46</xdr:col>
      <xdr:colOff>38100</xdr:colOff>
      <xdr:row>38</xdr:row>
      <xdr:rowOff>92202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108729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80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159439</xdr:rowOff>
    </xdr:from>
    <xdr:to>
      <xdr:col>36</xdr:col>
      <xdr:colOff>165100</xdr:colOff>
      <xdr:row>38</xdr:row>
      <xdr:rowOff>89589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106116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78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88212</xdr:rowOff>
    </xdr:from>
    <xdr:to>
      <xdr:col>55</xdr:col>
      <xdr:colOff>0</xdr:colOff>
      <xdr:row>58</xdr:row>
      <xdr:rowOff>91625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032312"/>
          <a:ext cx="838200" cy="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121051</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22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88212</xdr:rowOff>
    </xdr:from>
    <xdr:to>
      <xdr:col>50</xdr:col>
      <xdr:colOff>114300</xdr:colOff>
      <xdr:row>58</xdr:row>
      <xdr:rowOff>110568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32312"/>
          <a:ext cx="889000" cy="2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52821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5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110568</xdr:rowOff>
    </xdr:from>
    <xdr:to>
      <xdr:col>45</xdr:col>
      <xdr:colOff>177800</xdr:colOff>
      <xdr:row>58</xdr:row>
      <xdr:rowOff>116329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54668"/>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4487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116200</xdr:rowOff>
    </xdr:from>
    <xdr:to>
      <xdr:col>41</xdr:col>
      <xdr:colOff>50800</xdr:colOff>
      <xdr:row>58</xdr:row>
      <xdr:rowOff>116329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60300"/>
          <a:ext cx="8890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164934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9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163106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40825</xdr:rowOff>
    </xdr:from>
    <xdr:to>
      <xdr:col>55</xdr:col>
      <xdr:colOff>50800</xdr:colOff>
      <xdr:row>58</xdr:row>
      <xdr:rowOff>142425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8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127202</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9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37412</xdr:rowOff>
    </xdr:from>
    <xdr:to>
      <xdr:col>50</xdr:col>
      <xdr:colOff>165100</xdr:colOff>
      <xdr:row>58</xdr:row>
      <xdr:rowOff>139012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130139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7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59768</xdr:rowOff>
    </xdr:from>
    <xdr:to>
      <xdr:col>46</xdr:col>
      <xdr:colOff>38100</xdr:colOff>
      <xdr:row>58</xdr:row>
      <xdr:rowOff>161368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0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152495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9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65529</xdr:rowOff>
    </xdr:from>
    <xdr:to>
      <xdr:col>41</xdr:col>
      <xdr:colOff>101600</xdr:colOff>
      <xdr:row>58</xdr:row>
      <xdr:rowOff>167129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0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158256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0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65400</xdr:rowOff>
    </xdr:from>
    <xdr:to>
      <xdr:col>36</xdr:col>
      <xdr:colOff>165100</xdr:colOff>
      <xdr:row>58</xdr:row>
      <xdr:rowOff>167000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0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158127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10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4229</xdr:rowOff>
    </xdr:from>
    <xdr:to>
      <xdr:col>55</xdr:col>
      <xdr:colOff>0</xdr:colOff>
      <xdr:row>79</xdr:row>
      <xdr:rowOff>16078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548779"/>
          <a:ext cx="8382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11955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4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143890</xdr:rowOff>
    </xdr:from>
    <xdr:to>
      <xdr:col>50</xdr:col>
      <xdr:colOff>114300</xdr:colOff>
      <xdr:row>79</xdr:row>
      <xdr:rowOff>4229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16990"/>
          <a:ext cx="889000" cy="3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119803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9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143890</xdr:rowOff>
    </xdr:from>
    <xdr:to>
      <xdr:col>45</xdr:col>
      <xdr:colOff>177800</xdr:colOff>
      <xdr:row>78</xdr:row>
      <xdr:rowOff>163551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16990"/>
          <a:ext cx="889000" cy="1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111709</xdr:rowOff>
    </xdr:from>
    <xdr:to>
      <xdr:col>46</xdr:col>
      <xdr:colOff>38100</xdr:colOff>
      <xdr:row>77</xdr:row>
      <xdr:rowOff>41859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58386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91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153415</xdr:rowOff>
    </xdr:from>
    <xdr:to>
      <xdr:col>41</xdr:col>
      <xdr:colOff>50800</xdr:colOff>
      <xdr:row>78</xdr:row>
      <xdr:rowOff>163551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26515"/>
          <a:ext cx="889000" cy="1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88112</xdr:rowOff>
    </xdr:from>
    <xdr:to>
      <xdr:col>41</xdr:col>
      <xdr:colOff>101600</xdr:colOff>
      <xdr:row>78</xdr:row>
      <xdr:rowOff>18262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34789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6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117272</xdr:rowOff>
    </xdr:from>
    <xdr:to>
      <xdr:col>36</xdr:col>
      <xdr:colOff>165100</xdr:colOff>
      <xdr:row>78</xdr:row>
      <xdr:rowOff>47422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1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63949</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09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136728</xdr:rowOff>
    </xdr:from>
    <xdr:to>
      <xdr:col>55</xdr:col>
      <xdr:colOff>50800</xdr:colOff>
      <xdr:row>79</xdr:row>
      <xdr:rowOff>66878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50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51655</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2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124879</xdr:rowOff>
    </xdr:from>
    <xdr:to>
      <xdr:col>50</xdr:col>
      <xdr:colOff>165100</xdr:colOff>
      <xdr:row>79</xdr:row>
      <xdr:rowOff>55029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9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46156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9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93090</xdr:rowOff>
    </xdr:from>
    <xdr:to>
      <xdr:col>46</xdr:col>
      <xdr:colOff>38100</xdr:colOff>
      <xdr:row>79</xdr:row>
      <xdr:rowOff>23240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14367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112751</xdr:rowOff>
    </xdr:from>
    <xdr:to>
      <xdr:col>41</xdr:col>
      <xdr:colOff>101600</xdr:colOff>
      <xdr:row>79</xdr:row>
      <xdr:rowOff>42901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8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34028</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7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102615</xdr:rowOff>
    </xdr:from>
    <xdr:to>
      <xdr:col>36</xdr:col>
      <xdr:colOff>165100</xdr:colOff>
      <xdr:row>79</xdr:row>
      <xdr:rowOff>32765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7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23892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6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133471</xdr:rowOff>
    </xdr:from>
    <xdr:to>
      <xdr:col>55</xdr:col>
      <xdr:colOff>0</xdr:colOff>
      <xdr:row>95</xdr:row>
      <xdr:rowOff>167869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421221"/>
          <a:ext cx="838200" cy="3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103240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90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167869</xdr:rowOff>
    </xdr:from>
    <xdr:to>
      <xdr:col>50</xdr:col>
      <xdr:colOff>114300</xdr:colOff>
      <xdr:row>96</xdr:row>
      <xdr:rowOff>101490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455619"/>
          <a:ext cx="889000" cy="10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63195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2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168949</xdr:rowOff>
    </xdr:from>
    <xdr:to>
      <xdr:col>45</xdr:col>
      <xdr:colOff>177800</xdr:colOff>
      <xdr:row>96</xdr:row>
      <xdr:rowOff>101490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456699"/>
          <a:ext cx="889000" cy="10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103005</xdr:rowOff>
    </xdr:from>
    <xdr:to>
      <xdr:col>46</xdr:col>
      <xdr:colOff>38100</xdr:colOff>
      <xdr:row>96</xdr:row>
      <xdr:rowOff>33155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39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49682</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16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46242</xdr:rowOff>
    </xdr:from>
    <xdr:to>
      <xdr:col>41</xdr:col>
      <xdr:colOff>50800</xdr:colOff>
      <xdr:row>95</xdr:row>
      <xdr:rowOff>168949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333992"/>
          <a:ext cx="889000" cy="1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68418</xdr:rowOff>
    </xdr:from>
    <xdr:to>
      <xdr:col>41</xdr:col>
      <xdr:colOff>101600</xdr:colOff>
      <xdr:row>95</xdr:row>
      <xdr:rowOff>170018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35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15095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13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6866</xdr:rowOff>
    </xdr:from>
    <xdr:to>
      <xdr:col>36</xdr:col>
      <xdr:colOff>165100</xdr:colOff>
      <xdr:row>95</xdr:row>
      <xdr:rowOff>108466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2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99593</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38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82671</xdr:rowOff>
    </xdr:from>
    <xdr:to>
      <xdr:col>55</xdr:col>
      <xdr:colOff>50800</xdr:colOff>
      <xdr:row>96</xdr:row>
      <xdr:rowOff>12821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37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105548</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22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117069</xdr:rowOff>
    </xdr:from>
    <xdr:to>
      <xdr:col>50</xdr:col>
      <xdr:colOff>165100</xdr:colOff>
      <xdr:row>96</xdr:row>
      <xdr:rowOff>47219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40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63746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18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50690</xdr:rowOff>
    </xdr:from>
    <xdr:to>
      <xdr:col>46</xdr:col>
      <xdr:colOff>38100</xdr:colOff>
      <xdr:row>96</xdr:row>
      <xdr:rowOff>152290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0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143417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0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118149</xdr:rowOff>
    </xdr:from>
    <xdr:to>
      <xdr:col>41</xdr:col>
      <xdr:colOff>101600</xdr:colOff>
      <xdr:row>96</xdr:row>
      <xdr:rowOff>48299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40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39426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49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166892</xdr:rowOff>
    </xdr:from>
    <xdr:to>
      <xdr:col>36</xdr:col>
      <xdr:colOff>165100</xdr:colOff>
      <xdr:row>95</xdr:row>
      <xdr:rowOff>97042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28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113569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05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14411</xdr:rowOff>
    </xdr:from>
    <xdr:to>
      <xdr:col>85</xdr:col>
      <xdr:colOff>127000</xdr:colOff>
      <xdr:row>37</xdr:row>
      <xdr:rowOff>79954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358061"/>
          <a:ext cx="838200" cy="6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140956</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41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14411</xdr:rowOff>
    </xdr:from>
    <xdr:to>
      <xdr:col>81</xdr:col>
      <xdr:colOff>50800</xdr:colOff>
      <xdr:row>37</xdr:row>
      <xdr:rowOff>52652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358061"/>
          <a:ext cx="889000" cy="3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40312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52652</xdr:rowOff>
    </xdr:from>
    <xdr:to>
      <xdr:col>76</xdr:col>
      <xdr:colOff>114300</xdr:colOff>
      <xdr:row>38</xdr:row>
      <xdr:rowOff>19717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396302"/>
          <a:ext cx="889000" cy="13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61289</xdr:rowOff>
    </xdr:from>
    <xdr:to>
      <xdr:col>76</xdr:col>
      <xdr:colOff>165100</xdr:colOff>
      <xdr:row>36</xdr:row>
      <xdr:rowOff>162889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3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7966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0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19717</xdr:rowOff>
    </xdr:from>
    <xdr:to>
      <xdr:col>71</xdr:col>
      <xdr:colOff>177800</xdr:colOff>
      <xdr:row>38</xdr:row>
      <xdr:rowOff>36258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534817"/>
          <a:ext cx="889000" cy="1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81242</xdr:rowOff>
    </xdr:from>
    <xdr:to>
      <xdr:col>72</xdr:col>
      <xdr:colOff>38100</xdr:colOff>
      <xdr:row>37</xdr:row>
      <xdr:rowOff>11392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5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27919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2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154427</xdr:rowOff>
    </xdr:from>
    <xdr:to>
      <xdr:col>67</xdr:col>
      <xdr:colOff>101600</xdr:colOff>
      <xdr:row>37</xdr:row>
      <xdr:rowOff>84577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101104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0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29154</xdr:rowOff>
    </xdr:from>
    <xdr:to>
      <xdr:col>85</xdr:col>
      <xdr:colOff>177800</xdr:colOff>
      <xdr:row>37</xdr:row>
      <xdr:rowOff>130754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7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115531</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28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135061</xdr:rowOff>
    </xdr:from>
    <xdr:to>
      <xdr:col>81</xdr:col>
      <xdr:colOff>101600</xdr:colOff>
      <xdr:row>37</xdr:row>
      <xdr:rowOff>65211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0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56338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39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1852</xdr:rowOff>
    </xdr:from>
    <xdr:to>
      <xdr:col>76</xdr:col>
      <xdr:colOff>165100</xdr:colOff>
      <xdr:row>37</xdr:row>
      <xdr:rowOff>103452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4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94579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3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140368</xdr:rowOff>
    </xdr:from>
    <xdr:to>
      <xdr:col>72</xdr:col>
      <xdr:colOff>38100</xdr:colOff>
      <xdr:row>38</xdr:row>
      <xdr:rowOff>70518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8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61644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156909</xdr:rowOff>
    </xdr:from>
    <xdr:to>
      <xdr:col>67</xdr:col>
      <xdr:colOff>101600</xdr:colOff>
      <xdr:row>38</xdr:row>
      <xdr:rowOff>87058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5005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78185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9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69360</xdr:rowOff>
    </xdr:from>
    <xdr:to>
      <xdr:col>85</xdr:col>
      <xdr:colOff>127000</xdr:colOff>
      <xdr:row>57</xdr:row>
      <xdr:rowOff>90862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842010"/>
          <a:ext cx="838200" cy="2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135465</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65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76035</xdr:rowOff>
    </xdr:from>
    <xdr:to>
      <xdr:col>81</xdr:col>
      <xdr:colOff>50800</xdr:colOff>
      <xdr:row>57</xdr:row>
      <xdr:rowOff>90862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848685"/>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61834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76035</xdr:rowOff>
    </xdr:from>
    <xdr:to>
      <xdr:col>76</xdr:col>
      <xdr:colOff>114300</xdr:colOff>
      <xdr:row>57</xdr:row>
      <xdr:rowOff>130066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848685"/>
          <a:ext cx="889000" cy="5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49257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7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129001</xdr:rowOff>
    </xdr:from>
    <xdr:to>
      <xdr:col>71</xdr:col>
      <xdr:colOff>177800</xdr:colOff>
      <xdr:row>57</xdr:row>
      <xdr:rowOff>130066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901651"/>
          <a:ext cx="889000" cy="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149314</xdr:rowOff>
    </xdr:from>
    <xdr:to>
      <xdr:col>72</xdr:col>
      <xdr:colOff>38100</xdr:colOff>
      <xdr:row>57</xdr:row>
      <xdr:rowOff>79464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95991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150151</xdr:rowOff>
    </xdr:from>
    <xdr:to>
      <xdr:col>67</xdr:col>
      <xdr:colOff>101600</xdr:colOff>
      <xdr:row>57</xdr:row>
      <xdr:rowOff>80301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96828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2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18560</xdr:rowOff>
    </xdr:from>
    <xdr:to>
      <xdr:col>85</xdr:col>
      <xdr:colOff>177800</xdr:colOff>
      <xdr:row>57</xdr:row>
      <xdr:rowOff>120160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9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104937</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0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40062</xdr:rowOff>
    </xdr:from>
    <xdr:to>
      <xdr:col>81</xdr:col>
      <xdr:colOff>101600</xdr:colOff>
      <xdr:row>57</xdr:row>
      <xdr:rowOff>141662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1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132789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90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25235</xdr:rowOff>
    </xdr:from>
    <xdr:to>
      <xdr:col>76</xdr:col>
      <xdr:colOff>165100</xdr:colOff>
      <xdr:row>57</xdr:row>
      <xdr:rowOff>126835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117962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9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79266</xdr:rowOff>
    </xdr:from>
    <xdr:to>
      <xdr:col>72</xdr:col>
      <xdr:colOff>38100</xdr:colOff>
      <xdr:row>58</xdr:row>
      <xdr:rowOff>9416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5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4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78201</xdr:rowOff>
    </xdr:from>
    <xdr:to>
      <xdr:col>67</xdr:col>
      <xdr:colOff>101600</xdr:colOff>
      <xdr:row>58</xdr:row>
      <xdr:rowOff>8351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5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170928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4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38018</xdr:rowOff>
    </xdr:from>
    <xdr:to>
      <xdr:col>76</xdr:col>
      <xdr:colOff>165100</xdr:colOff>
      <xdr:row>77</xdr:row>
      <xdr:rowOff>139618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23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156145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25111" y="1301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78880</xdr:rowOff>
    </xdr:from>
    <xdr:to>
      <xdr:col>72</xdr:col>
      <xdr:colOff>38100</xdr:colOff>
      <xdr:row>78</xdr:row>
      <xdr:rowOff>9030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25557</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36111" y="1305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160299</xdr:rowOff>
    </xdr:from>
    <xdr:to>
      <xdr:col>67</xdr:col>
      <xdr:colOff>101600</xdr:colOff>
      <xdr:row>78</xdr:row>
      <xdr:rowOff>90449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106976</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1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38827</xdr:rowOff>
    </xdr:from>
    <xdr:to>
      <xdr:col>85</xdr:col>
      <xdr:colOff>127000</xdr:colOff>
      <xdr:row>97</xdr:row>
      <xdr:rowOff>40098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669477"/>
          <a:ext cx="838200" cy="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49857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3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40098</xdr:rowOff>
    </xdr:from>
    <xdr:to>
      <xdr:col>81</xdr:col>
      <xdr:colOff>50800</xdr:colOff>
      <xdr:row>97</xdr:row>
      <xdr:rowOff>82153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670748"/>
          <a:ext cx="889000" cy="4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170443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2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82153</xdr:rowOff>
    </xdr:from>
    <xdr:to>
      <xdr:col>76</xdr:col>
      <xdr:colOff>114300</xdr:colOff>
      <xdr:row>97</xdr:row>
      <xdr:rowOff>97630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712803"/>
          <a:ext cx="889000" cy="1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2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8434</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2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97630</xdr:rowOff>
    </xdr:from>
    <xdr:to>
      <xdr:col>71</xdr:col>
      <xdr:colOff>177800</xdr:colOff>
      <xdr:row>97</xdr:row>
      <xdr:rowOff>113365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728280"/>
          <a:ext cx="889000" cy="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167769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28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24215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159477</xdr:rowOff>
    </xdr:from>
    <xdr:to>
      <xdr:col>85</xdr:col>
      <xdr:colOff>177800</xdr:colOff>
      <xdr:row>97</xdr:row>
      <xdr:rowOff>89627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61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137904</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59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160748</xdr:rowOff>
    </xdr:from>
    <xdr:to>
      <xdr:col>81</xdr:col>
      <xdr:colOff>101600</xdr:colOff>
      <xdr:row>97</xdr:row>
      <xdr:rowOff>90898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61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82025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71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31353</xdr:rowOff>
    </xdr:from>
    <xdr:to>
      <xdr:col>76</xdr:col>
      <xdr:colOff>165100</xdr:colOff>
      <xdr:row>97</xdr:row>
      <xdr:rowOff>132953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66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124080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75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46830</xdr:rowOff>
    </xdr:from>
    <xdr:to>
      <xdr:col>72</xdr:col>
      <xdr:colOff>38100</xdr:colOff>
      <xdr:row>97</xdr:row>
      <xdr:rowOff>148430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67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139557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77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62565</xdr:rowOff>
    </xdr:from>
    <xdr:to>
      <xdr:col>67</xdr:col>
      <xdr:colOff>101600</xdr:colOff>
      <xdr:row>97</xdr:row>
      <xdr:rowOff>164165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69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155292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78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134620</xdr:rowOff>
    </xdr:from>
    <xdr:to>
      <xdr:col>107</xdr:col>
      <xdr:colOff>101600</xdr:colOff>
      <xdr:row>38</xdr:row>
      <xdr:rowOff>64770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81297</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253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164338</xdr:rowOff>
    </xdr:from>
    <xdr:to>
      <xdr:col>102</xdr:col>
      <xdr:colOff>165100</xdr:colOff>
      <xdr:row>39</xdr:row>
      <xdr:rowOff>94488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111015</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164338</xdr:rowOff>
    </xdr:from>
    <xdr:to>
      <xdr:col>98</xdr:col>
      <xdr:colOff>38100</xdr:colOff>
      <xdr:row>39</xdr:row>
      <xdr:rowOff>94488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111015</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土木費は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住民一人あたり</a:t>
          </a:r>
          <a:r>
            <a:rPr kumimoji="1" lang="ja-JP" altLang="en-US" sz="1300">
              <a:solidFill>
                <a:schemeClr val="dk1"/>
              </a:solidFill>
              <a:effectLst/>
              <a:latin typeface="+mn-lt"/>
              <a:ea typeface="+mn-ea"/>
              <a:cs typeface="+mn-cs"/>
            </a:rPr>
            <a:t>７１，０９０</a:t>
          </a:r>
          <a:r>
            <a:rPr kumimoji="1" lang="ja-JP" altLang="ja-JP" sz="1300">
              <a:solidFill>
                <a:schemeClr val="dk1"/>
              </a:solidFill>
              <a:effectLst/>
              <a:latin typeface="+mn-lt"/>
              <a:ea typeface="+mn-ea"/>
              <a:cs typeface="+mn-cs"/>
            </a:rPr>
            <a:t>円であり</a:t>
          </a:r>
          <a:r>
            <a:rPr kumimoji="1" lang="ja-JP" altLang="en-US" sz="1300">
              <a:solidFill>
                <a:schemeClr val="dk1"/>
              </a:solidFill>
              <a:effectLst/>
              <a:latin typeface="+mn-lt"/>
              <a:ea typeface="+mn-ea"/>
              <a:cs typeface="+mn-cs"/>
            </a:rPr>
            <a:t>２年連続で増加した。</a:t>
          </a:r>
          <a:r>
            <a:rPr kumimoji="1" lang="ja-JP" altLang="ja-JP" sz="1300">
              <a:solidFill>
                <a:schemeClr val="dk1"/>
              </a:solidFill>
              <a:effectLst/>
              <a:latin typeface="+mn-lt"/>
              <a:ea typeface="+mn-ea"/>
              <a:cs typeface="+mn-cs"/>
            </a:rPr>
            <a:t>前年度と比較し</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０１９</a:t>
          </a:r>
          <a:r>
            <a:rPr kumimoji="1" lang="ja-JP" altLang="ja-JP" sz="1300">
              <a:solidFill>
                <a:schemeClr val="dk1"/>
              </a:solidFill>
              <a:effectLst/>
              <a:latin typeface="+mn-lt"/>
              <a:ea typeface="+mn-ea"/>
              <a:cs typeface="+mn-cs"/>
            </a:rPr>
            <a:t>円の増</a:t>
          </a:r>
          <a:r>
            <a:rPr kumimoji="1" lang="ja-JP" altLang="en-US" sz="1300">
              <a:solidFill>
                <a:schemeClr val="dk1"/>
              </a:solidFill>
              <a:effectLst/>
              <a:latin typeface="+mn-lt"/>
              <a:ea typeface="+mn-ea"/>
              <a:cs typeface="+mn-cs"/>
            </a:rPr>
            <a:t>となり、類似団体平均を上回った</a:t>
          </a:r>
          <a:r>
            <a:rPr kumimoji="1" lang="ja-JP" altLang="ja-JP" sz="1300">
              <a:solidFill>
                <a:schemeClr val="dk1"/>
              </a:solidFill>
              <a:effectLst/>
              <a:latin typeface="+mn-lt"/>
              <a:ea typeface="+mn-ea"/>
              <a:cs typeface="+mn-cs"/>
            </a:rPr>
            <a:t>。公債費は、住民一人あたり４５，</a:t>
          </a:r>
          <a:r>
            <a:rPr kumimoji="1" lang="ja-JP" altLang="en-US" sz="1300">
              <a:solidFill>
                <a:schemeClr val="dk1"/>
              </a:solidFill>
              <a:effectLst/>
              <a:latin typeface="+mn-lt"/>
              <a:ea typeface="+mn-ea"/>
              <a:cs typeface="+mn-cs"/>
            </a:rPr>
            <a:t>７８４</a:t>
          </a:r>
          <a:r>
            <a:rPr kumimoji="1" lang="ja-JP" altLang="ja-JP" sz="1300">
              <a:solidFill>
                <a:schemeClr val="dk1"/>
              </a:solidFill>
              <a:effectLst/>
              <a:latin typeface="+mn-lt"/>
              <a:ea typeface="+mn-ea"/>
              <a:cs typeface="+mn-cs"/>
            </a:rPr>
            <a:t>円であり前年度と比較し</a:t>
          </a:r>
          <a:r>
            <a:rPr kumimoji="1" lang="ja-JP" altLang="en-US" sz="1300">
              <a:solidFill>
                <a:schemeClr val="dk1"/>
              </a:solidFill>
              <a:effectLst/>
              <a:latin typeface="+mn-lt"/>
              <a:ea typeface="+mn-ea"/>
              <a:cs typeface="+mn-cs"/>
            </a:rPr>
            <a:t>ほぼ横ばい</a:t>
          </a:r>
          <a:r>
            <a:rPr kumimoji="1" lang="ja-JP" altLang="ja-JP" sz="1300">
              <a:solidFill>
                <a:schemeClr val="dk1"/>
              </a:solidFill>
              <a:effectLst/>
              <a:latin typeface="+mn-lt"/>
              <a:ea typeface="+mn-ea"/>
              <a:cs typeface="+mn-cs"/>
            </a:rPr>
            <a:t>となった。スマートインターチェンジ建設関連事業にかかる償還がはじまったことによりしばらくは高止まり傾向となる。</a:t>
          </a:r>
          <a:r>
            <a:rPr kumimoji="1" lang="ja-JP" altLang="en-US" sz="1300">
              <a:solidFill>
                <a:schemeClr val="dk1"/>
              </a:solidFill>
              <a:effectLst/>
              <a:latin typeface="+mn-lt"/>
              <a:ea typeface="+mn-ea"/>
              <a:cs typeface="+mn-cs"/>
            </a:rPr>
            <a:t>土木費を除き</a:t>
          </a:r>
          <a:r>
            <a:rPr kumimoji="1" lang="ja-JP" altLang="ja-JP" sz="1300">
              <a:solidFill>
                <a:schemeClr val="dk1"/>
              </a:solidFill>
              <a:effectLst/>
              <a:latin typeface="+mn-lt"/>
              <a:ea typeface="+mn-ea"/>
              <a:cs typeface="+mn-cs"/>
            </a:rPr>
            <a:t>全体的に</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、類似団体と比較して低コストでの運用であるといえるが、今後についても、低コストでの運用に引き続き努めたい。</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財政調整基金</a:t>
          </a:r>
          <a:r>
            <a:rPr kumimoji="1" lang="ja-JP" altLang="en-US" sz="1300">
              <a:solidFill>
                <a:schemeClr val="dk1"/>
              </a:solidFill>
              <a:effectLst/>
              <a:latin typeface="+mn-lt"/>
              <a:ea typeface="+mn-ea"/>
              <a:cs typeface="+mn-cs"/>
            </a:rPr>
            <a:t>残高</a:t>
          </a:r>
          <a:r>
            <a:rPr kumimoji="1" lang="ja-JP" altLang="ja-JP" sz="1300">
              <a:solidFill>
                <a:schemeClr val="dk1"/>
              </a:solidFill>
              <a:effectLst/>
              <a:latin typeface="+mn-lt"/>
              <a:ea typeface="+mn-ea"/>
              <a:cs typeface="+mn-cs"/>
            </a:rPr>
            <a:t>は、財源不足を補うべく経常的に取り崩し、残高が大きく減少していた</a:t>
          </a:r>
          <a:r>
            <a:rPr kumimoji="1" lang="ja-JP" altLang="en-US" sz="1300">
              <a:solidFill>
                <a:schemeClr val="dk1"/>
              </a:solidFill>
              <a:effectLst/>
              <a:latin typeface="+mn-lt"/>
              <a:ea typeface="+mn-ea"/>
              <a:cs typeface="+mn-cs"/>
            </a:rPr>
            <a:t>。令和</a:t>
          </a:r>
          <a:r>
            <a:rPr kumimoji="1" lang="en-US" altLang="ja-JP" sz="1300">
              <a:solidFill>
                <a:schemeClr val="dk1"/>
              </a:solidFill>
              <a:effectLst/>
              <a:latin typeface="+mn-lt"/>
              <a:ea typeface="+mn-ea"/>
              <a:cs typeface="+mn-cs"/>
            </a:rPr>
            <a:t>2</a:t>
          </a:r>
          <a:r>
            <a:rPr kumimoji="1" lang="ja-JP" altLang="en-US" sz="1300">
              <a:solidFill>
                <a:schemeClr val="dk1"/>
              </a:solidFill>
              <a:effectLst/>
              <a:latin typeface="+mn-lt"/>
              <a:ea typeface="+mn-ea"/>
              <a:cs typeface="+mn-cs"/>
            </a:rPr>
            <a:t>年度以降は回復傾向にあるが、令和</a:t>
          </a:r>
          <a:r>
            <a:rPr kumimoji="1" lang="en-US" altLang="ja-JP" sz="1300">
              <a:solidFill>
                <a:schemeClr val="dk1"/>
              </a:solidFill>
              <a:effectLst/>
              <a:latin typeface="+mn-lt"/>
              <a:ea typeface="+mn-ea"/>
              <a:cs typeface="+mn-cs"/>
            </a:rPr>
            <a:t>4</a:t>
          </a:r>
          <a:r>
            <a:rPr kumimoji="1" lang="ja-JP" altLang="en-US" sz="1300">
              <a:solidFill>
                <a:schemeClr val="dk1"/>
              </a:solidFill>
              <a:effectLst/>
              <a:latin typeface="+mn-lt"/>
              <a:ea typeface="+mn-ea"/>
              <a:cs typeface="+mn-cs"/>
            </a:rPr>
            <a:t>年度は前年度比でやや減少している</a:t>
          </a:r>
          <a:r>
            <a:rPr kumimoji="1" lang="ja-JP" altLang="ja-JP" sz="1300">
              <a:solidFill>
                <a:schemeClr val="dk1"/>
              </a:solidFill>
              <a:effectLst/>
              <a:latin typeface="+mn-lt"/>
              <a:ea typeface="+mn-ea"/>
              <a:cs typeface="+mn-cs"/>
            </a:rPr>
            <a:t>。実質収支については、財政調整基金の取崩しがあるため黒字となっているが、事務事業の見直し・統廃合など歳出の合理化等行財政改革を推進し、健全な行財政運営に努めていく。</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児童発達支援事業特別会計は赤字額が計上されているが、</a:t>
          </a:r>
          <a:r>
            <a:rPr kumimoji="1" lang="ja-JP" altLang="en-US" sz="1300">
              <a:solidFill>
                <a:schemeClr val="dk1"/>
              </a:solidFill>
              <a:effectLst/>
              <a:latin typeface="+mn-lt"/>
              <a:ea typeface="+mn-ea"/>
              <a:cs typeface="+mn-cs"/>
            </a:rPr>
            <a:t>一般会計と合わせた</a:t>
          </a:r>
          <a:r>
            <a:rPr kumimoji="1" lang="ja-JP" altLang="ja-JP" sz="1300">
              <a:solidFill>
                <a:schemeClr val="dk1"/>
              </a:solidFill>
              <a:effectLst/>
              <a:latin typeface="+mn-lt"/>
              <a:ea typeface="+mn-ea"/>
              <a:cs typeface="+mn-cs"/>
            </a:rPr>
            <a:t>普通会計</a:t>
          </a:r>
          <a:r>
            <a:rPr kumimoji="1" lang="ja-JP" altLang="en-US" sz="1300">
              <a:solidFill>
                <a:schemeClr val="dk1"/>
              </a:solidFill>
              <a:effectLst/>
              <a:latin typeface="+mn-lt"/>
              <a:ea typeface="+mn-ea"/>
              <a:cs typeface="+mn-cs"/>
            </a:rPr>
            <a:t>全体</a:t>
          </a:r>
          <a:r>
            <a:rPr kumimoji="1" lang="ja-JP" altLang="ja-JP" sz="1300">
              <a:solidFill>
                <a:schemeClr val="dk1"/>
              </a:solidFill>
              <a:effectLst/>
              <a:latin typeface="+mn-lt"/>
              <a:ea typeface="+mn-ea"/>
              <a:cs typeface="+mn-cs"/>
            </a:rPr>
            <a:t>としては黒字である。</a:t>
          </a:r>
          <a:r>
            <a:rPr kumimoji="1" lang="ja-JP" altLang="en-US" sz="1300">
              <a:solidFill>
                <a:schemeClr val="dk1"/>
              </a:solidFill>
              <a:effectLst/>
              <a:latin typeface="+mn-lt"/>
              <a:ea typeface="+mn-ea"/>
              <a:cs typeface="+mn-cs"/>
            </a:rPr>
            <a:t>その他の</a:t>
          </a:r>
          <a:r>
            <a:rPr kumimoji="1" lang="ja-JP" altLang="ja-JP" sz="1300">
              <a:solidFill>
                <a:schemeClr val="dk1"/>
              </a:solidFill>
              <a:effectLst/>
              <a:latin typeface="+mn-lt"/>
              <a:ea typeface="+mn-ea"/>
              <a:cs typeface="+mn-cs"/>
            </a:rPr>
            <a:t>会計</a:t>
          </a:r>
          <a:r>
            <a:rPr kumimoji="1" lang="ja-JP" altLang="en-US" sz="1300">
              <a:solidFill>
                <a:schemeClr val="dk1"/>
              </a:solidFill>
              <a:effectLst/>
              <a:latin typeface="+mn-lt"/>
              <a:ea typeface="+mn-ea"/>
              <a:cs typeface="+mn-cs"/>
            </a:rPr>
            <a:t>においても</a:t>
          </a:r>
          <a:r>
            <a:rPr kumimoji="1" lang="ja-JP" altLang="ja-JP" sz="1300">
              <a:solidFill>
                <a:schemeClr val="dk1"/>
              </a:solidFill>
              <a:effectLst/>
              <a:latin typeface="+mn-lt"/>
              <a:ea typeface="+mn-ea"/>
              <a:cs typeface="+mn-cs"/>
            </a:rPr>
            <a:t>黒字にて推移している。今後も、引き続き健全化に努め</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7431714</v>
      </c>
      <c r="BO4" s="449"/>
      <c r="BP4" s="449"/>
      <c r="BQ4" s="449"/>
      <c r="BR4" s="449"/>
      <c r="BS4" s="449"/>
      <c r="BT4" s="449"/>
      <c r="BU4" s="450"/>
      <c r="BV4" s="448">
        <v>7414121</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10.3</v>
      </c>
      <c r="CU4" s="589"/>
      <c r="CV4" s="589"/>
      <c r="CW4" s="589"/>
      <c r="CX4" s="589"/>
      <c r="CY4" s="589"/>
      <c r="CZ4" s="589"/>
      <c r="DA4" s="590"/>
      <c r="DB4" s="588">
        <v>10.3</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6919484</v>
      </c>
      <c r="BO5" s="420"/>
      <c r="BP5" s="420"/>
      <c r="BQ5" s="420"/>
      <c r="BR5" s="420"/>
      <c r="BS5" s="420"/>
      <c r="BT5" s="420"/>
      <c r="BU5" s="421"/>
      <c r="BV5" s="419">
        <v>6853334</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85.4</v>
      </c>
      <c r="CU5" s="417"/>
      <c r="CV5" s="417"/>
      <c r="CW5" s="417"/>
      <c r="CX5" s="417"/>
      <c r="CY5" s="417"/>
      <c r="CZ5" s="417"/>
      <c r="DA5" s="418"/>
      <c r="DB5" s="416">
        <v>77.3</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512230</v>
      </c>
      <c r="BO6" s="420"/>
      <c r="BP6" s="420"/>
      <c r="BQ6" s="420"/>
      <c r="BR6" s="420"/>
      <c r="BS6" s="420"/>
      <c r="BT6" s="420"/>
      <c r="BU6" s="421"/>
      <c r="BV6" s="419">
        <v>560787</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87.1</v>
      </c>
      <c r="CU6" s="563"/>
      <c r="CV6" s="563"/>
      <c r="CW6" s="563"/>
      <c r="CX6" s="563"/>
      <c r="CY6" s="563"/>
      <c r="CZ6" s="563"/>
      <c r="DA6" s="564"/>
      <c r="DB6" s="562">
        <v>82.9</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76826</v>
      </c>
      <c r="BO7" s="420"/>
      <c r="BP7" s="420"/>
      <c r="BQ7" s="420"/>
      <c r="BR7" s="420"/>
      <c r="BS7" s="420"/>
      <c r="BT7" s="420"/>
      <c r="BU7" s="421"/>
      <c r="BV7" s="419">
        <v>103418</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4232035</v>
      </c>
      <c r="CU7" s="420"/>
      <c r="CV7" s="420"/>
      <c r="CW7" s="420"/>
      <c r="CX7" s="420"/>
      <c r="CY7" s="420"/>
      <c r="CZ7" s="420"/>
      <c r="DA7" s="421"/>
      <c r="DB7" s="419">
        <v>4442729</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96</v>
      </c>
      <c r="AV8" s="478"/>
      <c r="AW8" s="478"/>
      <c r="AX8" s="478"/>
      <c r="AY8" s="433" t="s">
        <v>112</v>
      </c>
      <c r="AZ8" s="434"/>
      <c r="BA8" s="434"/>
      <c r="BB8" s="434"/>
      <c r="BC8" s="434"/>
      <c r="BD8" s="434"/>
      <c r="BE8" s="434"/>
      <c r="BF8" s="434"/>
      <c r="BG8" s="434"/>
      <c r="BH8" s="434"/>
      <c r="BI8" s="434"/>
      <c r="BJ8" s="434"/>
      <c r="BK8" s="434"/>
      <c r="BL8" s="434"/>
      <c r="BM8" s="435"/>
      <c r="BN8" s="419">
        <v>435404</v>
      </c>
      <c r="BO8" s="420"/>
      <c r="BP8" s="420"/>
      <c r="BQ8" s="420"/>
      <c r="BR8" s="420"/>
      <c r="BS8" s="420"/>
      <c r="BT8" s="420"/>
      <c r="BU8" s="421"/>
      <c r="BV8" s="419">
        <v>457369</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0.59</v>
      </c>
      <c r="CU8" s="523"/>
      <c r="CV8" s="523"/>
      <c r="CW8" s="523"/>
      <c r="CX8" s="523"/>
      <c r="CY8" s="523"/>
      <c r="CZ8" s="523"/>
      <c r="DA8" s="524"/>
      <c r="DB8" s="522">
        <v>0.61</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14355</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-21965</v>
      </c>
      <c r="BO9" s="420"/>
      <c r="BP9" s="420"/>
      <c r="BQ9" s="420"/>
      <c r="BR9" s="420"/>
      <c r="BS9" s="420"/>
      <c r="BT9" s="420"/>
      <c r="BU9" s="421"/>
      <c r="BV9" s="419">
        <v>66458</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12.3</v>
      </c>
      <c r="CU9" s="417"/>
      <c r="CV9" s="417"/>
      <c r="CW9" s="417"/>
      <c r="CX9" s="417"/>
      <c r="CY9" s="417"/>
      <c r="CZ9" s="417"/>
      <c r="DA9" s="418"/>
      <c r="DB9" s="416">
        <v>12.3</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14752</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57002</v>
      </c>
      <c r="BO10" s="420"/>
      <c r="BP10" s="420"/>
      <c r="BQ10" s="420"/>
      <c r="BR10" s="420"/>
      <c r="BS10" s="420"/>
      <c r="BT10" s="420"/>
      <c r="BU10" s="421"/>
      <c r="BV10" s="419">
        <v>97748</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96</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14512</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96</v>
      </c>
      <c r="AV12" s="478"/>
      <c r="AW12" s="478"/>
      <c r="AX12" s="478"/>
      <c r="AY12" s="433" t="s">
        <v>137</v>
      </c>
      <c r="AZ12" s="434"/>
      <c r="BA12" s="434"/>
      <c r="BB12" s="434"/>
      <c r="BC12" s="434"/>
      <c r="BD12" s="434"/>
      <c r="BE12" s="434"/>
      <c r="BF12" s="434"/>
      <c r="BG12" s="434"/>
      <c r="BH12" s="434"/>
      <c r="BI12" s="434"/>
      <c r="BJ12" s="434"/>
      <c r="BK12" s="434"/>
      <c r="BL12" s="434"/>
      <c r="BM12" s="435"/>
      <c r="BN12" s="419">
        <v>403414</v>
      </c>
      <c r="BO12" s="420"/>
      <c r="BP12" s="420"/>
      <c r="BQ12" s="420"/>
      <c r="BR12" s="420"/>
      <c r="BS12" s="420"/>
      <c r="BT12" s="420"/>
      <c r="BU12" s="421"/>
      <c r="BV12" s="419">
        <v>259838</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14048</v>
      </c>
      <c r="S13" s="507"/>
      <c r="T13" s="507"/>
      <c r="U13" s="507"/>
      <c r="V13" s="508"/>
      <c r="W13" s="509" t="s">
        <v>141</v>
      </c>
      <c r="X13" s="405"/>
      <c r="Y13" s="405"/>
      <c r="Z13" s="405"/>
      <c r="AA13" s="405"/>
      <c r="AB13" s="406"/>
      <c r="AC13" s="372">
        <v>188</v>
      </c>
      <c r="AD13" s="373"/>
      <c r="AE13" s="373"/>
      <c r="AF13" s="373"/>
      <c r="AG13" s="374"/>
      <c r="AH13" s="372">
        <v>230</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-368377</v>
      </c>
      <c r="BO13" s="420"/>
      <c r="BP13" s="420"/>
      <c r="BQ13" s="420"/>
      <c r="BR13" s="420"/>
      <c r="BS13" s="420"/>
      <c r="BT13" s="420"/>
      <c r="BU13" s="421"/>
      <c r="BV13" s="419">
        <v>-95632</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13.3</v>
      </c>
      <c r="CU13" s="417"/>
      <c r="CV13" s="417"/>
      <c r="CW13" s="417"/>
      <c r="CX13" s="417"/>
      <c r="CY13" s="417"/>
      <c r="CZ13" s="417"/>
      <c r="DA13" s="418"/>
      <c r="DB13" s="416">
        <v>12.6</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14623</v>
      </c>
      <c r="S14" s="507"/>
      <c r="T14" s="507"/>
      <c r="U14" s="507"/>
      <c r="V14" s="508"/>
      <c r="W14" s="510"/>
      <c r="X14" s="408"/>
      <c r="Y14" s="408"/>
      <c r="Z14" s="408"/>
      <c r="AA14" s="408"/>
      <c r="AB14" s="409"/>
      <c r="AC14" s="499">
        <v>2.6</v>
      </c>
      <c r="AD14" s="500"/>
      <c r="AE14" s="500"/>
      <c r="AF14" s="500"/>
      <c r="AG14" s="501"/>
      <c r="AH14" s="499">
        <v>3.2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v>65.900000000000006</v>
      </c>
      <c r="CU14" s="517"/>
      <c r="CV14" s="517"/>
      <c r="CW14" s="517"/>
      <c r="CX14" s="517"/>
      <c r="CY14" s="517"/>
      <c r="CZ14" s="517"/>
      <c r="DA14" s="518"/>
      <c r="DB14" s="516">
        <v>81.5</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148</v>
      </c>
      <c r="N15" s="504"/>
      <c r="O15" s="504"/>
      <c r="P15" s="504"/>
      <c r="Q15" s="505"/>
      <c r="R15" s="506">
        <v>14241</v>
      </c>
      <c r="S15" s="507"/>
      <c r="T15" s="507"/>
      <c r="U15" s="507"/>
      <c r="V15" s="508"/>
      <c r="W15" s="509" t="s">
        <v>149</v>
      </c>
      <c r="X15" s="405"/>
      <c r="Y15" s="405"/>
      <c r="Z15" s="405"/>
      <c r="AA15" s="405"/>
      <c r="AB15" s="406"/>
      <c r="AC15" s="372">
        <v>2574</v>
      </c>
      <c r="AD15" s="373"/>
      <c r="AE15" s="373"/>
      <c r="AF15" s="373"/>
      <c r="AG15" s="374"/>
      <c r="AH15" s="372">
        <v>2537</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2081220</v>
      </c>
      <c r="BO15" s="449"/>
      <c r="BP15" s="449"/>
      <c r="BQ15" s="449"/>
      <c r="BR15" s="449"/>
      <c r="BS15" s="449"/>
      <c r="BT15" s="449"/>
      <c r="BU15" s="450"/>
      <c r="BV15" s="448">
        <v>2033073</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36.1</v>
      </c>
      <c r="AD16" s="500"/>
      <c r="AE16" s="500"/>
      <c r="AF16" s="500"/>
      <c r="AG16" s="501"/>
      <c r="AH16" s="499">
        <v>35.799999999999997</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3598154</v>
      </c>
      <c r="BO16" s="420"/>
      <c r="BP16" s="420"/>
      <c r="BQ16" s="420"/>
      <c r="BR16" s="420"/>
      <c r="BS16" s="420"/>
      <c r="BT16" s="420"/>
      <c r="BU16" s="421"/>
      <c r="BV16" s="419">
        <v>3589301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4374</v>
      </c>
      <c r="AD17" s="373"/>
      <c r="AE17" s="373"/>
      <c r="AF17" s="373"/>
      <c r="AG17" s="374"/>
      <c r="AH17" s="372">
        <v>4316</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2628238</v>
      </c>
      <c r="BO17" s="420"/>
      <c r="BP17" s="420"/>
      <c r="BQ17" s="420"/>
      <c r="BR17" s="420"/>
      <c r="BS17" s="420"/>
      <c r="BT17" s="420"/>
      <c r="BU17" s="421"/>
      <c r="BV17" s="419">
        <v>2569537</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159</v>
      </c>
      <c r="C18" s="470"/>
      <c r="D18" s="470"/>
      <c r="E18" s="471"/>
      <c r="F18" s="471"/>
      <c r="G18" s="471"/>
      <c r="H18" s="471"/>
      <c r="I18" s="471"/>
      <c r="J18" s="471"/>
      <c r="K18" s="471"/>
      <c r="L18" s="472">
        <v>18.16</v>
      </c>
      <c r="M18" s="472"/>
      <c r="N18" s="472"/>
      <c r="O18" s="472"/>
      <c r="P18" s="472"/>
      <c r="Q18" s="472"/>
      <c r="R18" s="473"/>
      <c r="S18" s="473"/>
      <c r="T18" s="473"/>
      <c r="U18" s="473"/>
      <c r="V18" s="474"/>
      <c r="W18" s="490"/>
      <c r="X18" s="491"/>
      <c r="Y18" s="491"/>
      <c r="Z18" s="491"/>
      <c r="AA18" s="491"/>
      <c r="AB18" s="515"/>
      <c r="AC18" s="389">
        <v>61.3</v>
      </c>
      <c r="AD18" s="390"/>
      <c r="AE18" s="390"/>
      <c r="AF18" s="390"/>
      <c r="AG18" s="475"/>
      <c r="AH18" s="389">
        <v>60.9</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3660965</v>
      </c>
      <c r="BO18" s="420"/>
      <c r="BP18" s="420"/>
      <c r="BQ18" s="420"/>
      <c r="BR18" s="420"/>
      <c r="BS18" s="420"/>
      <c r="BT18" s="420"/>
      <c r="BU18" s="421"/>
      <c r="BV18" s="419">
        <v>3492747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161</v>
      </c>
      <c r="C19" s="470"/>
      <c r="D19" s="470"/>
      <c r="E19" s="471"/>
      <c r="F19" s="471"/>
      <c r="G19" s="471"/>
      <c r="H19" s="471"/>
      <c r="I19" s="471"/>
      <c r="J19" s="471"/>
      <c r="K19" s="471"/>
      <c r="L19" s="479">
        <v>790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5246275</v>
      </c>
      <c r="BO19" s="420"/>
      <c r="BP19" s="420"/>
      <c r="BQ19" s="420"/>
      <c r="BR19" s="420"/>
      <c r="BS19" s="420"/>
      <c r="BT19" s="420"/>
      <c r="BU19" s="421"/>
      <c r="BV19" s="419">
        <v>5234116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163</v>
      </c>
      <c r="C20" s="470"/>
      <c r="D20" s="470"/>
      <c r="E20" s="471"/>
      <c r="F20" s="471"/>
      <c r="G20" s="471"/>
      <c r="H20" s="471"/>
      <c r="I20" s="471"/>
      <c r="J20" s="471"/>
      <c r="K20" s="471"/>
      <c r="L20" s="479">
        <v>5013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5895594</v>
      </c>
      <c r="BO22" s="449"/>
      <c r="BP22" s="449"/>
      <c r="BQ22" s="449"/>
      <c r="BR22" s="449"/>
      <c r="BS22" s="449"/>
      <c r="BT22" s="449"/>
      <c r="BU22" s="450"/>
      <c r="BV22" s="448">
        <v>6105539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2049871</v>
      </c>
      <c r="BO23" s="420"/>
      <c r="BP23" s="420"/>
      <c r="BQ23" s="420"/>
      <c r="BR23" s="420"/>
      <c r="BS23" s="420"/>
      <c r="BT23" s="420"/>
      <c r="BU23" s="421"/>
      <c r="BV23" s="419">
        <v>1847953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173</v>
      </c>
      <c r="F24" s="376"/>
      <c r="G24" s="376"/>
      <c r="H24" s="376"/>
      <c r="I24" s="376"/>
      <c r="J24" s="376"/>
      <c r="K24" s="377"/>
      <c r="L24" s="372">
        <v>1</v>
      </c>
      <c r="M24" s="373"/>
      <c r="N24" s="373"/>
      <c r="O24" s="373"/>
      <c r="P24" s="374"/>
      <c r="Q24" s="372">
        <v>7200</v>
      </c>
      <c r="R24" s="373"/>
      <c r="S24" s="373"/>
      <c r="T24" s="373"/>
      <c r="U24" s="373"/>
      <c r="V24" s="374"/>
      <c r="W24" s="462"/>
      <c r="X24" s="399"/>
      <c r="Y24" s="400"/>
      <c r="Z24" s="375" t="s">
        <v>174</v>
      </c>
      <c r="AA24" s="376"/>
      <c r="AB24" s="376"/>
      <c r="AC24" s="376"/>
      <c r="AD24" s="376"/>
      <c r="AE24" s="376"/>
      <c r="AF24" s="376"/>
      <c r="AG24" s="377"/>
      <c r="AH24" s="372">
        <v>133</v>
      </c>
      <c r="AI24" s="373"/>
      <c r="AJ24" s="373"/>
      <c r="AK24" s="373"/>
      <c r="AL24" s="374"/>
      <c r="AM24" s="372">
        <v>377055</v>
      </c>
      <c r="AN24" s="373"/>
      <c r="AO24" s="373"/>
      <c r="AP24" s="373"/>
      <c r="AQ24" s="373"/>
      <c r="AR24" s="374"/>
      <c r="AS24" s="372">
        <v>2835</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2707480</v>
      </c>
      <c r="BO24" s="420"/>
      <c r="BP24" s="420"/>
      <c r="BQ24" s="420"/>
      <c r="BR24" s="420"/>
      <c r="BS24" s="420"/>
      <c r="BT24" s="420"/>
      <c r="BU24" s="421"/>
      <c r="BV24" s="419">
        <v>2644822</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176</v>
      </c>
      <c r="F25" s="376"/>
      <c r="G25" s="376"/>
      <c r="H25" s="376"/>
      <c r="I25" s="376"/>
      <c r="J25" s="376"/>
      <c r="K25" s="377"/>
      <c r="L25" s="372">
        <v>1</v>
      </c>
      <c r="M25" s="373"/>
      <c r="N25" s="373"/>
      <c r="O25" s="373"/>
      <c r="P25" s="374"/>
      <c r="Q25" s="372">
        <v>5900</v>
      </c>
      <c r="R25" s="373"/>
      <c r="S25" s="373"/>
      <c r="T25" s="373"/>
      <c r="U25" s="373"/>
      <c r="V25" s="374"/>
      <c r="W25" s="462"/>
      <c r="X25" s="399"/>
      <c r="Y25" s="400"/>
      <c r="Z25" s="375" t="s">
        <v>177</v>
      </c>
      <c r="AA25" s="376"/>
      <c r="AB25" s="376"/>
      <c r="AC25" s="376"/>
      <c r="AD25" s="376"/>
      <c r="AE25" s="376"/>
      <c r="AF25" s="376"/>
      <c r="AG25" s="377"/>
      <c r="AH25" s="372" t="s">
        <v>131</v>
      </c>
      <c r="AI25" s="373"/>
      <c r="AJ25" s="373"/>
      <c r="AK25" s="373"/>
      <c r="AL25" s="374"/>
      <c r="AM25" s="372" t="s">
        <v>131</v>
      </c>
      <c r="AN25" s="373"/>
      <c r="AO25" s="373"/>
      <c r="AP25" s="373"/>
      <c r="AQ25" s="373"/>
      <c r="AR25" s="374"/>
      <c r="AS25" s="372" t="s">
        <v>131</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t="s">
        <v>179</v>
      </c>
      <c r="BO25" s="449"/>
      <c r="BP25" s="449"/>
      <c r="BQ25" s="449"/>
      <c r="BR25" s="449"/>
      <c r="BS25" s="449"/>
      <c r="BT25" s="449"/>
      <c r="BU25" s="450"/>
      <c r="BV25" s="448" t="s">
        <v>179</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180</v>
      </c>
      <c r="F26" s="376"/>
      <c r="G26" s="376"/>
      <c r="H26" s="376"/>
      <c r="I26" s="376"/>
      <c r="J26" s="376"/>
      <c r="K26" s="377"/>
      <c r="L26" s="372">
        <v>1</v>
      </c>
      <c r="M26" s="373"/>
      <c r="N26" s="373"/>
      <c r="O26" s="373"/>
      <c r="P26" s="374"/>
      <c r="Q26" s="372">
        <v>5400</v>
      </c>
      <c r="R26" s="373"/>
      <c r="S26" s="373"/>
      <c r="T26" s="373"/>
      <c r="U26" s="373"/>
      <c r="V26" s="374"/>
      <c r="W26" s="462"/>
      <c r="X26" s="399"/>
      <c r="Y26" s="400"/>
      <c r="Z26" s="375" t="s">
        <v>181</v>
      </c>
      <c r="AA26" s="430"/>
      <c r="AB26" s="430"/>
      <c r="AC26" s="430"/>
      <c r="AD26" s="430"/>
      <c r="AE26" s="430"/>
      <c r="AF26" s="430"/>
      <c r="AG26" s="431"/>
      <c r="AH26" s="372" t="s">
        <v>131</v>
      </c>
      <c r="AI26" s="373"/>
      <c r="AJ26" s="373"/>
      <c r="AK26" s="373"/>
      <c r="AL26" s="374"/>
      <c r="AM26" s="372" t="s">
        <v>131</v>
      </c>
      <c r="AN26" s="373"/>
      <c r="AO26" s="373"/>
      <c r="AP26" s="373"/>
      <c r="AQ26" s="373"/>
      <c r="AR26" s="374"/>
      <c r="AS26" s="372" t="s">
        <v>131</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131</v>
      </c>
      <c r="BO26" s="420"/>
      <c r="BP26" s="420"/>
      <c r="BQ26" s="420"/>
      <c r="BR26" s="420"/>
      <c r="BS26" s="420"/>
      <c r="BT26" s="420"/>
      <c r="BU26" s="421"/>
      <c r="BV26" s="419" t="s">
        <v>131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183</v>
      </c>
      <c r="F27" s="376"/>
      <c r="G27" s="376"/>
      <c r="H27" s="376"/>
      <c r="I27" s="376"/>
      <c r="J27" s="376"/>
      <c r="K27" s="377"/>
      <c r="L27" s="372">
        <v>1</v>
      </c>
      <c r="M27" s="373"/>
      <c r="N27" s="373"/>
      <c r="O27" s="373"/>
      <c r="P27" s="374"/>
      <c r="Q27" s="372">
        <v>3050</v>
      </c>
      <c r="R27" s="373"/>
      <c r="S27" s="373"/>
      <c r="T27" s="373"/>
      <c r="U27" s="373"/>
      <c r="V27" s="374"/>
      <c r="W27" s="462"/>
      <c r="X27" s="399"/>
      <c r="Y27" s="400"/>
      <c r="Z27" s="375" t="s">
        <v>184</v>
      </c>
      <c r="AA27" s="376"/>
      <c r="AB27" s="376"/>
      <c r="AC27" s="376"/>
      <c r="AD27" s="376"/>
      <c r="AE27" s="376"/>
      <c r="AF27" s="376"/>
      <c r="AG27" s="377"/>
      <c r="AH27" s="372">
        <v>1</v>
      </c>
      <c r="AI27" s="373"/>
      <c r="AJ27" s="373"/>
      <c r="AK27" s="373"/>
      <c r="AL27" s="374"/>
      <c r="AM27" s="372" t="s">
        <v>185</v>
      </c>
      <c r="AN27" s="373"/>
      <c r="AO27" s="373"/>
      <c r="AP27" s="373"/>
      <c r="AQ27" s="373"/>
      <c r="AR27" s="374"/>
      <c r="AS27" s="372" t="s">
        <v>185</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t="s">
        <v>179</v>
      </c>
      <c r="BO27" s="454"/>
      <c r="BP27" s="454"/>
      <c r="BQ27" s="454"/>
      <c r="BR27" s="454"/>
      <c r="BS27" s="454"/>
      <c r="BT27" s="454"/>
      <c r="BU27" s="455"/>
      <c r="BV27" s="453" t="s">
        <v>179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187</v>
      </c>
      <c r="F28" s="376"/>
      <c r="G28" s="376"/>
      <c r="H28" s="376"/>
      <c r="I28" s="376"/>
      <c r="J28" s="376"/>
      <c r="K28" s="377"/>
      <c r="L28" s="372">
        <v>1</v>
      </c>
      <c r="M28" s="373"/>
      <c r="N28" s="373"/>
      <c r="O28" s="373"/>
      <c r="P28" s="374"/>
      <c r="Q28" s="372">
        <v>2640</v>
      </c>
      <c r="R28" s="373"/>
      <c r="S28" s="373"/>
      <c r="T28" s="373"/>
      <c r="U28" s="373"/>
      <c r="V28" s="374"/>
      <c r="W28" s="462"/>
      <c r="X28" s="399"/>
      <c r="Y28" s="400"/>
      <c r="Z28" s="375" t="s">
        <v>188</v>
      </c>
      <c r="AA28" s="376"/>
      <c r="AB28" s="376"/>
      <c r="AC28" s="376"/>
      <c r="AD28" s="376"/>
      <c r="AE28" s="376"/>
      <c r="AF28" s="376"/>
      <c r="AG28" s="377"/>
      <c r="AH28" s="372" t="s">
        <v>179</v>
      </c>
      <c r="AI28" s="373"/>
      <c r="AJ28" s="373"/>
      <c r="AK28" s="373"/>
      <c r="AL28" s="374"/>
      <c r="AM28" s="372" t="s">
        <v>179</v>
      </c>
      <c r="AN28" s="373"/>
      <c r="AO28" s="373"/>
      <c r="AP28" s="373"/>
      <c r="AQ28" s="373"/>
      <c r="AR28" s="374"/>
      <c r="AS28" s="372" t="s">
        <v>179</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672213</v>
      </c>
      <c r="BO28" s="449"/>
      <c r="BP28" s="449"/>
      <c r="BQ28" s="449"/>
      <c r="BR28" s="449"/>
      <c r="BS28" s="449"/>
      <c r="BT28" s="449"/>
      <c r="BU28" s="450"/>
      <c r="BV28" s="448">
        <v>736625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190</v>
      </c>
      <c r="F29" s="376"/>
      <c r="G29" s="376"/>
      <c r="H29" s="376"/>
      <c r="I29" s="376"/>
      <c r="J29" s="376"/>
      <c r="K29" s="377"/>
      <c r="L29" s="372">
        <v>8</v>
      </c>
      <c r="M29" s="373"/>
      <c r="N29" s="373"/>
      <c r="O29" s="373"/>
      <c r="P29" s="374"/>
      <c r="Q29" s="372">
        <v>2430</v>
      </c>
      <c r="R29" s="373"/>
      <c r="S29" s="373"/>
      <c r="T29" s="373"/>
      <c r="U29" s="373"/>
      <c r="V29" s="374"/>
      <c r="W29" s="463"/>
      <c r="X29" s="464"/>
      <c r="Y29" s="465"/>
      <c r="Z29" s="375" t="s">
        <v>191</v>
      </c>
      <c r="AA29" s="376"/>
      <c r="AB29" s="376"/>
      <c r="AC29" s="376"/>
      <c r="AD29" s="376"/>
      <c r="AE29" s="376"/>
      <c r="AF29" s="376"/>
      <c r="AG29" s="377"/>
      <c r="AH29" s="372">
        <v>134</v>
      </c>
      <c r="AI29" s="373"/>
      <c r="AJ29" s="373"/>
      <c r="AK29" s="373"/>
      <c r="AL29" s="374"/>
      <c r="AM29" s="372">
        <v>381016</v>
      </c>
      <c r="AN29" s="373"/>
      <c r="AO29" s="373"/>
      <c r="AP29" s="373"/>
      <c r="AQ29" s="373"/>
      <c r="AR29" s="374"/>
      <c r="AS29" s="372">
        <v>2843</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87510</v>
      </c>
      <c r="BO29" s="420"/>
      <c r="BP29" s="420"/>
      <c r="BQ29" s="420"/>
      <c r="BR29" s="420"/>
      <c r="BS29" s="420"/>
      <c r="BT29" s="420"/>
      <c r="BU29" s="421"/>
      <c r="BV29" s="419">
        <v>87507</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94.6</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185094</v>
      </c>
      <c r="BO30" s="454"/>
      <c r="BP30" s="454"/>
      <c r="BQ30" s="454"/>
      <c r="BR30" s="454"/>
      <c r="BS30" s="454"/>
      <c r="BT30" s="454"/>
      <c r="BU30" s="455"/>
      <c r="BV30" s="453">
        <v>103234</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202</v>
      </c>
      <c r="V33" s="371"/>
      <c r="W33" s="370" t="s">
        <v>201</v>
      </c>
      <c r="X33" s="370"/>
      <c r="Y33" s="370"/>
      <c r="Z33" s="370"/>
      <c r="AA33" s="370"/>
      <c r="AB33" s="370"/>
      <c r="AC33" s="370"/>
      <c r="AD33" s="370"/>
      <c r="AE33" s="370"/>
      <c r="AF33" s="370"/>
      <c r="AG33" s="370"/>
      <c r="AH33" s="370"/>
      <c r="AI33" s="370"/>
      <c r="AJ33" s="370"/>
      <c r="AK33" s="370"/>
      <c r="AL33" s="206"/>
      <c r="AM33" s="371" t="s">
        <v>200</v>
      </c>
      <c r="AN33" s="371"/>
      <c r="AO33" s="370" t="s">
        <v>201</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200</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IF('各会計、関係団体の財政状況及び健全化判断比率'!B30="","",'各会計、関係団体の財政状況及び健全化判断比率'!B30)</f>
        <v>水道事業会計</v>
      </c>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IF('各会計、関係団体の財政状況及び健全化判断比率'!B31="","",'各会計、関係団体の財政状況及び健全化判断比率'!B31)</f>
        <v>公共下水道事業特別会計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西濃環境整備組合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安八町土地開発公社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児童発達支援事業特別会計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大垣消防組合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大垣衛生施設組合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西南濃粗大廃棄物処理組合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大垣市・安八郡安八町東安中学校組合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安八郡広域連合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あすわ苑老人福祉施設事務組合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岐阜県市町村会館組合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15</v>
      </c>
      <c r="BX42" s="367"/>
      <c r="BY42" s="368" t="str">
        <f>IF('各会計、関係団体の財政状況及び健全化判断比率'!B76="","",'各会計、関係団体の財政状況及び健全化判断比率'!B76)</f>
        <v>岐阜県市町村職員退職手当組合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16</v>
      </c>
      <c r="BX43" s="367"/>
      <c r="BY43" s="368" t="str">
        <f>IF('各会計、関係団体の財政状況及び健全化判断比率'!B77="","",'各会計、関係団体の財政状況及び健全化判断比率'!B77)</f>
        <v>岐阜県後期高齢者医療広域連合（一般会計分）</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GPNmcoQpC3gFSh3/KFujlcnSQS7jo6ht0pC6n5SjC5t+dbtLWRnVPC8btMcJlb9YNIwi8dYvqsy3Axoyj2LWcg==" saltValue="4oVCbRWl15J/xIG0E9aLh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55" t="s">
        <v>564</v>
      </c>
      <c r="D34" s="1155"/>
      <c r="E34" s="1156"/>
      <c r="F34" s="32">
        <v>0.09</v>
      </c>
      <c r="G34" s="33">
        <v>0.01</v>
      </c>
      <c r="H34" s="33" t="s">
        <v>565</v>
      </c>
      <c r="I34" s="33" t="s">
        <v>566</v>
      </c>
      <c r="J34" s="34" t="s">
        <v>567</v>
      </c>
      <c r="K34" s="22"/>
      <c r="L34" s="22"/>
      <c r="M34" s="22"/>
      <c r="N34" s="22"/>
      <c r="O34" s="22"/>
      <c r="P34" s="22"/>
    </row>
    <row r="35" spans="1:16" ht="39" customHeight="1" x14ac:dyDescent="0.15">
      <c r="A35" s="22"/>
      <c r="B35" s="35"/>
      <c r="C35" s="1149" t="s">
        <v>568</v>
      </c>
      <c r="D35" s="1150"/>
      <c r="E35" s="1151"/>
      <c r="F35" s="36">
        <v>18.93</v>
      </c>
      <c r="G35" s="37">
        <v>21.74</v>
      </c>
      <c r="H35" s="37">
        <v>22.14</v>
      </c>
      <c r="I35" s="37">
        <v>21.65</v>
      </c>
      <c r="J35" s="38">
        <v>21.01</v>
      </c>
      <c r="K35" s="22"/>
      <c r="L35" s="22"/>
      <c r="M35" s="22"/>
      <c r="N35" s="22"/>
      <c r="O35" s="22"/>
      <c r="P35" s="22"/>
    </row>
    <row r="36" spans="1:16" ht="39" customHeight="1" x14ac:dyDescent="0.15">
      <c r="A36" s="22"/>
      <c r="B36" s="35"/>
      <c r="C36" s="1149" t="s">
        <v>569</v>
      </c>
      <c r="D36" s="1150"/>
      <c r="E36" s="1151"/>
      <c r="F36" s="36">
        <v>8.7200000000000006</v>
      </c>
      <c r="G36" s="37">
        <v>10.41</v>
      </c>
      <c r="H36" s="37">
        <v>9.41</v>
      </c>
      <c r="I36" s="37">
        <v>10.47</v>
      </c>
      <c r="J36" s="38">
        <v>10.36</v>
      </c>
      <c r="K36" s="22"/>
      <c r="L36" s="22"/>
      <c r="M36" s="22"/>
      <c r="N36" s="22"/>
      <c r="O36" s="22"/>
      <c r="P36" s="22"/>
    </row>
    <row r="37" spans="1:16" ht="39" customHeight="1" x14ac:dyDescent="0.15">
      <c r="A37" s="22"/>
      <c r="B37" s="35"/>
      <c r="C37" s="1149" t="s">
        <v>570</v>
      </c>
      <c r="D37" s="1150"/>
      <c r="E37" s="1151"/>
      <c r="F37" s="36">
        <v>0.61</v>
      </c>
      <c r="G37" s="37">
        <v>1.39</v>
      </c>
      <c r="H37" s="37">
        <v>2.4900000000000002</v>
      </c>
      <c r="I37" s="37">
        <v>1.03</v>
      </c>
      <c r="J37" s="38">
        <v>0.77</v>
      </c>
      <c r="K37" s="22"/>
      <c r="L37" s="22"/>
      <c r="M37" s="22"/>
      <c r="N37" s="22"/>
      <c r="O37" s="22"/>
      <c r="P37" s="22"/>
    </row>
    <row r="38" spans="1:16" ht="39" customHeight="1" x14ac:dyDescent="0.15">
      <c r="A38" s="22"/>
      <c r="B38" s="35"/>
      <c r="C38" s="1149" t="s">
        <v>571</v>
      </c>
      <c r="D38" s="1150"/>
      <c r="E38" s="1151"/>
      <c r="F38" s="36">
        <v>0.11</v>
      </c>
      <c r="G38" s="37">
        <v>0.1</v>
      </c>
      <c r="H38" s="37">
        <v>0.09</v>
      </c>
      <c r="I38" s="37">
        <v>0.08</v>
      </c>
      <c r="J38" s="38">
        <v>0.11</v>
      </c>
      <c r="K38" s="22"/>
      <c r="L38" s="22"/>
      <c r="M38" s="22"/>
      <c r="N38" s="22"/>
      <c r="O38" s="22"/>
      <c r="P38" s="22"/>
    </row>
    <row r="39" spans="1:16" ht="39" customHeight="1" x14ac:dyDescent="0.15">
      <c r="A39" s="22"/>
      <c r="B39" s="35"/>
      <c r="C39" s="1149" t="s">
        <v>572</v>
      </c>
      <c r="D39" s="1150"/>
      <c r="E39" s="1151"/>
      <c r="F39" s="36">
        <v>0.08</v>
      </c>
      <c r="G39" s="37">
        <v>0.3</v>
      </c>
      <c r="H39" s="37">
        <v>0.6</v>
      </c>
      <c r="I39" s="37">
        <v>7.0000000000000007E-2</v>
      </c>
      <c r="J39" s="38">
        <v>7.0000000000000007E-2</v>
      </c>
      <c r="K39" s="22"/>
      <c r="L39" s="22"/>
      <c r="M39" s="22"/>
      <c r="N39" s="22"/>
      <c r="O39" s="22"/>
      <c r="P39" s="22"/>
    </row>
    <row r="40" spans="1:16" ht="39" customHeight="1" x14ac:dyDescent="0.15">
      <c r="A40" s="22"/>
      <c r="B40" s="35"/>
      <c r="C40" s="1149"/>
      <c r="D40" s="1150"/>
      <c r="E40" s="1151"/>
      <c r="F40" s="36"/>
      <c r="G40" s="37"/>
      <c r="H40" s="37"/>
      <c r="I40" s="37"/>
      <c r="J40" s="38"/>
      <c r="K40" s="22"/>
      <c r="L40" s="22"/>
      <c r="M40" s="22"/>
      <c r="N40" s="22"/>
      <c r="O40" s="22"/>
      <c r="P40" s="22"/>
    </row>
    <row r="41" spans="1:16" ht="39" customHeight="1" x14ac:dyDescent="0.15">
      <c r="A41" s="22"/>
      <c r="B41" s="35"/>
      <c r="C41" s="1149"/>
      <c r="D41" s="1150"/>
      <c r="E41" s="1151"/>
      <c r="F41" s="36"/>
      <c r="G41" s="37"/>
      <c r="H41" s="37"/>
      <c r="I41" s="37"/>
      <c r="J41" s="38"/>
      <c r="K41" s="22"/>
      <c r="L41" s="22"/>
      <c r="M41" s="22"/>
      <c r="N41" s="22"/>
      <c r="O41" s="22"/>
      <c r="P41" s="22"/>
    </row>
    <row r="42" spans="1:16" ht="39" customHeight="1" x14ac:dyDescent="0.15">
      <c r="A42" s="22"/>
      <c r="B42" s="39"/>
      <c r="C42" s="1149" t="s">
        <v>573</v>
      </c>
      <c r="D42" s="1150"/>
      <c r="E42" s="1151"/>
      <c r="F42" s="36" t="s">
        <v>514</v>
      </c>
      <c r="G42" s="37" t="s">
        <v>514</v>
      </c>
      <c r="H42" s="37" t="s">
        <v>514</v>
      </c>
      <c r="I42" s="37" t="s">
        <v>514</v>
      </c>
      <c r="J42" s="38" t="s">
        <v>514</v>
      </c>
      <c r="K42" s="22"/>
      <c r="L42" s="22"/>
      <c r="M42" s="22"/>
      <c r="N42" s="22"/>
      <c r="O42" s="22"/>
      <c r="P42" s="22"/>
    </row>
    <row r="43" spans="1:16" ht="39" customHeight="1" thickBot="1" x14ac:dyDescent="0.2">
      <c r="A43" s="22"/>
      <c r="B43" s="40"/>
      <c r="C43" s="1152" t="s">
        <v>574</v>
      </c>
      <c r="D43" s="1153"/>
      <c r="E43" s="1154"/>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HpPciGRhiIOl/R0IgRFtDsEjPxo2KM1AcEIc3+qHW0tn1UZpdMQ8k945Cc2Vs7tT7hFaDA6p+7AnD96HUhxrA==" saltValue="ZmgLC99IIEb/T+b8c/ZV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80" t="s">
        <v>11</v>
      </c>
      <c r="C45" s="1181"/>
      <c r="D45" s="58"/>
      <c r="E45" s="1186" t="s">
        <v>12</v>
      </c>
      <c r="F45" s="1186"/>
      <c r="G45" s="1186"/>
      <c r="H45" s="1186"/>
      <c r="I45" s="1186"/>
      <c r="J45" s="1187"/>
      <c r="K45" s="59">
        <v>542</v>
      </c>
      <c r="L45" s="60">
        <v>569</v>
      </c>
      <c r="M45" s="60">
        <v>592</v>
      </c>
      <c r="N45" s="60">
        <v>666</v>
      </c>
      <c r="O45" s="61">
        <v>664</v>
      </c>
      <c r="P45" s="48"/>
      <c r="Q45" s="48"/>
      <c r="R45" s="48"/>
      <c r="S45" s="48"/>
      <c r="T45" s="48"/>
      <c r="U45" s="48"/>
    </row>
    <row r="46" spans="1:21" ht="30.75" customHeight="1" x14ac:dyDescent="0.15">
      <c r="A46" s="48"/>
      <c r="B46" s="1182"/>
      <c r="C46" s="1183"/>
      <c r="D46" s="62"/>
      <c r="E46" s="1159" t="s">
        <v>13</v>
      </c>
      <c r="F46" s="1159"/>
      <c r="G46" s="1159"/>
      <c r="H46" s="1159"/>
      <c r="I46" s="1159"/>
      <c r="J46" s="1160"/>
      <c r="K46" s="63" t="s">
        <v>514</v>
      </c>
      <c r="L46" s="64" t="s">
        <v>514</v>
      </c>
      <c r="M46" s="64" t="s">
        <v>514</v>
      </c>
      <c r="N46" s="64" t="s">
        <v>514</v>
      </c>
      <c r="O46" s="65" t="s">
        <v>514</v>
      </c>
      <c r="P46" s="48"/>
      <c r="Q46" s="48"/>
      <c r="R46" s="48"/>
      <c r="S46" s="48"/>
      <c r="T46" s="48"/>
      <c r="U46" s="48"/>
    </row>
    <row r="47" spans="1:21" ht="30.75" customHeight="1" x14ac:dyDescent="0.15">
      <c r="A47" s="48"/>
      <c r="B47" s="1182"/>
      <c r="C47" s="1183"/>
      <c r="D47" s="62"/>
      <c r="E47" s="1159" t="s">
        <v>14</v>
      </c>
      <c r="F47" s="1159"/>
      <c r="G47" s="1159"/>
      <c r="H47" s="1159"/>
      <c r="I47" s="1159"/>
      <c r="J47" s="1160"/>
      <c r="K47" s="63" t="s">
        <v>514</v>
      </c>
      <c r="L47" s="64" t="s">
        <v>514</v>
      </c>
      <c r="M47" s="64" t="s">
        <v>514</v>
      </c>
      <c r="N47" s="64" t="s">
        <v>514</v>
      </c>
      <c r="O47" s="65" t="s">
        <v>514</v>
      </c>
      <c r="P47" s="48"/>
      <c r="Q47" s="48"/>
      <c r="R47" s="48"/>
      <c r="S47" s="48"/>
      <c r="T47" s="48"/>
      <c r="U47" s="48"/>
    </row>
    <row r="48" spans="1:21" ht="30.75" customHeight="1" x14ac:dyDescent="0.15">
      <c r="A48" s="48"/>
      <c r="B48" s="1182"/>
      <c r="C48" s="1183"/>
      <c r="D48" s="62"/>
      <c r="E48" s="1159" t="s">
        <v>15</v>
      </c>
      <c r="F48" s="1159"/>
      <c r="G48" s="1159"/>
      <c r="H48" s="1159"/>
      <c r="I48" s="1159"/>
      <c r="J48" s="1160"/>
      <c r="K48" s="63">
        <v>378</v>
      </c>
      <c r="L48" s="64">
        <v>413</v>
      </c>
      <c r="M48" s="64">
        <v>441</v>
      </c>
      <c r="N48" s="64">
        <v>460</v>
      </c>
      <c r="O48" s="65">
        <v>458</v>
      </c>
      <c r="P48" s="48"/>
      <c r="Q48" s="48"/>
      <c r="R48" s="48"/>
      <c r="S48" s="48"/>
      <c r="T48" s="48"/>
      <c r="U48" s="48"/>
    </row>
    <row r="49" spans="1:21" ht="30.75" customHeight="1" x14ac:dyDescent="0.15">
      <c r="A49" s="48"/>
      <c r="B49" s="1182"/>
      <c r="C49" s="1183"/>
      <c r="D49" s="62"/>
      <c r="E49" s="1159" t="s">
        <v>16</v>
      </c>
      <c r="F49" s="1159"/>
      <c r="G49" s="1159"/>
      <c r="H49" s="1159"/>
      <c r="I49" s="1159"/>
      <c r="J49" s="1160"/>
      <c r="K49" s="63">
        <v>27</v>
      </c>
      <c r="L49" s="64">
        <v>24</v>
      </c>
      <c r="M49" s="64">
        <v>24</v>
      </c>
      <c r="N49" s="64">
        <v>28</v>
      </c>
      <c r="O49" s="65">
        <v>28</v>
      </c>
      <c r="P49" s="48"/>
      <c r="Q49" s="48"/>
      <c r="R49" s="48"/>
      <c r="S49" s="48"/>
      <c r="T49" s="48"/>
      <c r="U49" s="48"/>
    </row>
    <row r="50" spans="1:21" ht="30.75" customHeight="1" x14ac:dyDescent="0.15">
      <c r="A50" s="48"/>
      <c r="B50" s="1182"/>
      <c r="C50" s="1183"/>
      <c r="D50" s="62"/>
      <c r="E50" s="1159" t="s">
        <v>17</v>
      </c>
      <c r="F50" s="1159"/>
      <c r="G50" s="1159"/>
      <c r="H50" s="1159"/>
      <c r="I50" s="1159"/>
      <c r="J50" s="1160"/>
      <c r="K50" s="63" t="s">
        <v>514</v>
      </c>
      <c r="L50" s="64" t="s">
        <v>514</v>
      </c>
      <c r="M50" s="64" t="s">
        <v>514</v>
      </c>
      <c r="N50" s="64" t="s">
        <v>514</v>
      </c>
      <c r="O50" s="65" t="s">
        <v>514</v>
      </c>
      <c r="P50" s="48"/>
      <c r="Q50" s="48"/>
      <c r="R50" s="48"/>
      <c r="S50" s="48"/>
      <c r="T50" s="48"/>
      <c r="U50" s="48"/>
    </row>
    <row r="51" spans="1:21" ht="30.75" customHeight="1" x14ac:dyDescent="0.15">
      <c r="A51" s="48"/>
      <c r="B51" s="1184"/>
      <c r="C51" s="1185"/>
      <c r="D51" s="66"/>
      <c r="E51" s="1159" t="s">
        <v>18</v>
      </c>
      <c r="F51" s="1159"/>
      <c r="G51" s="1159"/>
      <c r="H51" s="1159"/>
      <c r="I51" s="1159"/>
      <c r="J51" s="1160"/>
      <c r="K51" s="63">
        <v>0</v>
      </c>
      <c r="L51" s="64">
        <v>0</v>
      </c>
      <c r="M51" s="64" t="s">
        <v>514</v>
      </c>
      <c r="N51" s="64" t="s">
        <v>514</v>
      </c>
      <c r="O51" s="65" t="s">
        <v>514</v>
      </c>
      <c r="P51" s="48"/>
      <c r="Q51" s="48"/>
      <c r="R51" s="48"/>
      <c r="S51" s="48"/>
      <c r="T51" s="48"/>
      <c r="U51" s="48"/>
    </row>
    <row r="52" spans="1:21" ht="30.75" customHeight="1" x14ac:dyDescent="0.15">
      <c r="A52" s="48"/>
      <c r="B52" s="1157" t="s">
        <v>19</v>
      </c>
      <c r="C52" s="1158"/>
      <c r="D52" s="66"/>
      <c r="E52" s="1159" t="s">
        <v>20</v>
      </c>
      <c r="F52" s="1159"/>
      <c r="G52" s="1159"/>
      <c r="H52" s="1159"/>
      <c r="I52" s="1159"/>
      <c r="J52" s="1160"/>
      <c r="K52" s="63">
        <v>587</v>
      </c>
      <c r="L52" s="64">
        <v>600</v>
      </c>
      <c r="M52" s="64">
        <v>622</v>
      </c>
      <c r="N52" s="64">
        <v>631</v>
      </c>
      <c r="O52" s="65">
        <v>634</v>
      </c>
      <c r="P52" s="48"/>
      <c r="Q52" s="48"/>
      <c r="R52" s="48"/>
      <c r="S52" s="48"/>
      <c r="T52" s="48"/>
      <c r="U52" s="48"/>
    </row>
    <row r="53" spans="1:21" ht="30.75" customHeight="1" thickBot="1" x14ac:dyDescent="0.2">
      <c r="A53" s="48"/>
      <c r="B53" s="1161" t="s">
        <v>21</v>
      </c>
      <c r="C53" s="1162"/>
      <c r="D53" s="67"/>
      <c r="E53" s="1163" t="s">
        <v>22</v>
      </c>
      <c r="F53" s="1163"/>
      <c r="G53" s="1163"/>
      <c r="H53" s="1163"/>
      <c r="I53" s="1163"/>
      <c r="J53" s="1164"/>
      <c r="K53" s="68">
        <v>360</v>
      </c>
      <c r="L53" s="69">
        <v>406</v>
      </c>
      <c r="M53" s="69">
        <v>435</v>
      </c>
      <c r="N53" s="69">
        <v>523</v>
      </c>
      <c r="O53" s="70">
        <v>516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2">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15">
      <c r="B58" s="1165" t="s">
        <v>26</v>
      </c>
      <c r="C58" s="1166"/>
      <c r="D58" s="1171" t="s">
        <v>27</v>
      </c>
      <c r="E58" s="1172"/>
      <c r="F58" s="1172"/>
      <c r="G58" s="1172"/>
      <c r="H58" s="1172"/>
      <c r="I58" s="1172"/>
      <c r="J58" s="1173"/>
      <c r="K58" s="83" t="s">
        <v>600</v>
      </c>
      <c r="L58" s="84" t="s">
        <v>600</v>
      </c>
      <c r="M58" s="84" t="s">
        <v>600</v>
      </c>
      <c r="N58" s="84" t="s">
        <v>600</v>
      </c>
      <c r="O58" s="85" t="s">
        <v>600</v>
      </c>
    </row>
    <row r="59" spans="1:21" ht="31.5" customHeight="1" x14ac:dyDescent="0.15">
      <c r="B59" s="1167"/>
      <c r="C59" s="1168"/>
      <c r="D59" s="1174" t="s">
        <v>28</v>
      </c>
      <c r="E59" s="1175"/>
      <c r="F59" s="1175"/>
      <c r="G59" s="1175"/>
      <c r="H59" s="1175"/>
      <c r="I59" s="1175"/>
      <c r="J59" s="1176"/>
      <c r="K59" s="86" t="s">
        <v>600</v>
      </c>
      <c r="L59" s="87" t="s">
        <v>600</v>
      </c>
      <c r="M59" s="87" t="s">
        <v>600</v>
      </c>
      <c r="N59" s="87" t="s">
        <v>600</v>
      </c>
      <c r="O59" s="88" t="s">
        <v>600</v>
      </c>
    </row>
    <row r="60" spans="1:21" ht="31.5" customHeight="1" thickBot="1" x14ac:dyDescent="0.2">
      <c r="B60" s="1169"/>
      <c r="C60" s="1170"/>
      <c r="D60" s="1177" t="s">
        <v>29</v>
      </c>
      <c r="E60" s="1178"/>
      <c r="F60" s="1178"/>
      <c r="G60" s="1178"/>
      <c r="H60" s="1178"/>
      <c r="I60" s="1178"/>
      <c r="J60" s="1179"/>
      <c r="K60" s="89" t="s">
        <v>600</v>
      </c>
      <c r="L60" s="90" t="s">
        <v>600</v>
      </c>
      <c r="M60" s="90" t="s">
        <v>600</v>
      </c>
      <c r="N60" s="90" t="s">
        <v>600</v>
      </c>
      <c r="O60" s="91" t="s">
        <v>600</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VOmP2mmYY4yPRKNPcofa78JZgV5faHfrvpVp8wQHW6Y7CYqHoKDmxlu8w3KyzYhENZZblsBfBuvLVQeULPPOIg==" saltValue="QlrQjWy/1T9ReerMy+QgE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556</v>
      </c>
      <c r="J40" s="103" t="s">
        <v>557</v>
      </c>
      <c r="K40" s="103" t="s">
        <v>558</v>
      </c>
      <c r="L40" s="103" t="s">
        <v>559</v>
      </c>
      <c r="M40" s="104" t="s">
        <v>560</v>
      </c>
    </row>
    <row r="41" spans="2:13" ht="27.75" customHeight="1" x14ac:dyDescent="0.15">
      <c r="B41" s="1200" t="s">
        <v>32</v>
      </c>
      <c r="C41" s="1201"/>
      <c r="D41" s="105"/>
      <c r="E41" s="1202" t="s">
        <v>33</v>
      </c>
      <c r="F41" s="1202"/>
      <c r="G41" s="1202"/>
      <c r="H41" s="1203"/>
      <c r="I41" s="355">
        <v>6374</v>
      </c>
      <c r="J41" s="356">
        <v>6290</v>
      </c>
      <c r="K41" s="356">
        <v>6183</v>
      </c>
      <c r="L41" s="356">
        <v>6106</v>
      </c>
      <c r="M41" s="357">
        <v>5896</v>
      </c>
    </row>
    <row r="42" spans="2:13" ht="27.75" customHeight="1" x14ac:dyDescent="0.15">
      <c r="B42" s="1190"/>
      <c r="C42" s="1191"/>
      <c r="D42" s="106"/>
      <c r="E42" s="1194" t="s">
        <v>34</v>
      </c>
      <c r="F42" s="1194"/>
      <c r="G42" s="1194"/>
      <c r="H42" s="1195"/>
      <c r="I42" s="358">
        <v>412</v>
      </c>
      <c r="J42" s="359">
        <v>371</v>
      </c>
      <c r="K42" s="359">
        <v>326</v>
      </c>
      <c r="L42" s="359">
        <v>328</v>
      </c>
      <c r="M42" s="360">
        <v>273</v>
      </c>
    </row>
    <row r="43" spans="2:13" ht="27.75" customHeight="1" x14ac:dyDescent="0.15">
      <c r="B43" s="1190"/>
      <c r="C43" s="1191"/>
      <c r="D43" s="106"/>
      <c r="E43" s="1194" t="s">
        <v>35</v>
      </c>
      <c r="F43" s="1194"/>
      <c r="G43" s="1194"/>
      <c r="H43" s="1195"/>
      <c r="I43" s="358">
        <v>3629</v>
      </c>
      <c r="J43" s="359">
        <v>3578</v>
      </c>
      <c r="K43" s="359">
        <v>3461</v>
      </c>
      <c r="L43" s="359">
        <v>3326</v>
      </c>
      <c r="M43" s="360">
        <v>3102</v>
      </c>
    </row>
    <row r="44" spans="2:13" ht="27.75" customHeight="1" x14ac:dyDescent="0.15">
      <c r="B44" s="1190"/>
      <c r="C44" s="1191"/>
      <c r="D44" s="106"/>
      <c r="E44" s="1194" t="s">
        <v>36</v>
      </c>
      <c r="F44" s="1194"/>
      <c r="G44" s="1194"/>
      <c r="H44" s="1195"/>
      <c r="I44" s="358">
        <v>262</v>
      </c>
      <c r="J44" s="359">
        <v>267</v>
      </c>
      <c r="K44" s="359">
        <v>299</v>
      </c>
      <c r="L44" s="359">
        <v>290</v>
      </c>
      <c r="M44" s="360">
        <v>321</v>
      </c>
    </row>
    <row r="45" spans="2:13" ht="27.75" customHeight="1" x14ac:dyDescent="0.15">
      <c r="B45" s="1190"/>
      <c r="C45" s="1191"/>
      <c r="D45" s="106"/>
      <c r="E45" s="1194" t="s">
        <v>37</v>
      </c>
      <c r="F45" s="1194"/>
      <c r="G45" s="1194"/>
      <c r="H45" s="1195"/>
      <c r="I45" s="358">
        <v>298</v>
      </c>
      <c r="J45" s="359">
        <v>314</v>
      </c>
      <c r="K45" s="359">
        <v>350</v>
      </c>
      <c r="L45" s="359">
        <v>396</v>
      </c>
      <c r="M45" s="360">
        <v>339</v>
      </c>
    </row>
    <row r="46" spans="2:13" ht="27.75" customHeight="1" x14ac:dyDescent="0.15">
      <c r="B46" s="1190"/>
      <c r="C46" s="1191"/>
      <c r="D46" s="107"/>
      <c r="E46" s="1194" t="s">
        <v>38</v>
      </c>
      <c r="F46" s="1194"/>
      <c r="G46" s="1194"/>
      <c r="H46" s="1195"/>
      <c r="I46" s="358">
        <v>401</v>
      </c>
      <c r="J46" s="359">
        <v>418</v>
      </c>
      <c r="K46" s="359">
        <v>465</v>
      </c>
      <c r="L46" s="359">
        <v>445</v>
      </c>
      <c r="M46" s="360">
        <v>487</v>
      </c>
    </row>
    <row r="47" spans="2:13" ht="27.75" customHeight="1" x14ac:dyDescent="0.15">
      <c r="B47" s="1190"/>
      <c r="C47" s="1191"/>
      <c r="D47" s="108"/>
      <c r="E47" s="1204" t="s">
        <v>39</v>
      </c>
      <c r="F47" s="1205"/>
      <c r="G47" s="1205"/>
      <c r="H47" s="1206"/>
      <c r="I47" s="358" t="s">
        <v>514</v>
      </c>
      <c r="J47" s="359" t="s">
        <v>514</v>
      </c>
      <c r="K47" s="359" t="s">
        <v>514</v>
      </c>
      <c r="L47" s="359" t="s">
        <v>514</v>
      </c>
      <c r="M47" s="360" t="s">
        <v>514</v>
      </c>
    </row>
    <row r="48" spans="2:13" ht="27.75" customHeight="1" x14ac:dyDescent="0.15">
      <c r="B48" s="1190"/>
      <c r="C48" s="1191"/>
      <c r="D48" s="106"/>
      <c r="E48" s="1194" t="s">
        <v>40</v>
      </c>
      <c r="F48" s="1194"/>
      <c r="G48" s="1194"/>
      <c r="H48" s="1195"/>
      <c r="I48" s="358" t="s">
        <v>514</v>
      </c>
      <c r="J48" s="359" t="s">
        <v>514</v>
      </c>
      <c r="K48" s="359" t="s">
        <v>514</v>
      </c>
      <c r="L48" s="359" t="s">
        <v>514</v>
      </c>
      <c r="M48" s="360" t="s">
        <v>514</v>
      </c>
    </row>
    <row r="49" spans="2:13" ht="27.75" customHeight="1" x14ac:dyDescent="0.15">
      <c r="B49" s="1192"/>
      <c r="C49" s="1193"/>
      <c r="D49" s="106"/>
      <c r="E49" s="1194" t="s">
        <v>41</v>
      </c>
      <c r="F49" s="1194"/>
      <c r="G49" s="1194"/>
      <c r="H49" s="1195"/>
      <c r="I49" s="358" t="s">
        <v>514</v>
      </c>
      <c r="J49" s="359" t="s">
        <v>514</v>
      </c>
      <c r="K49" s="359" t="s">
        <v>514</v>
      </c>
      <c r="L49" s="359" t="s">
        <v>514</v>
      </c>
      <c r="M49" s="360" t="s">
        <v>514</v>
      </c>
    </row>
    <row r="50" spans="2:13" ht="27.75" customHeight="1" x14ac:dyDescent="0.15">
      <c r="B50" s="1188" t="s">
        <v>42</v>
      </c>
      <c r="C50" s="1189"/>
      <c r="D50" s="109"/>
      <c r="E50" s="1194" t="s">
        <v>43</v>
      </c>
      <c r="F50" s="1194"/>
      <c r="G50" s="1194"/>
      <c r="H50" s="1195"/>
      <c r="I50" s="358">
        <v>554</v>
      </c>
      <c r="J50" s="359">
        <v>627</v>
      </c>
      <c r="K50" s="359">
        <v>940</v>
      </c>
      <c r="L50" s="359">
        <v>1236</v>
      </c>
      <c r="M50" s="360">
        <v>1221</v>
      </c>
    </row>
    <row r="51" spans="2:13" ht="27.75" customHeight="1" x14ac:dyDescent="0.15">
      <c r="B51" s="1190"/>
      <c r="C51" s="1191"/>
      <c r="D51" s="106"/>
      <c r="E51" s="1194" t="s">
        <v>44</v>
      </c>
      <c r="F51" s="1194"/>
      <c r="G51" s="1194"/>
      <c r="H51" s="1195"/>
      <c r="I51" s="358">
        <v>97</v>
      </c>
      <c r="J51" s="359">
        <v>72</v>
      </c>
      <c r="K51" s="359">
        <v>52</v>
      </c>
      <c r="L51" s="359">
        <v>32</v>
      </c>
      <c r="M51" s="360">
        <v>11</v>
      </c>
    </row>
    <row r="52" spans="2:13" ht="27.75" customHeight="1" x14ac:dyDescent="0.15">
      <c r="B52" s="1192"/>
      <c r="C52" s="1193"/>
      <c r="D52" s="106"/>
      <c r="E52" s="1194" t="s">
        <v>45</v>
      </c>
      <c r="F52" s="1194"/>
      <c r="G52" s="1194"/>
      <c r="H52" s="1195"/>
      <c r="I52" s="358">
        <v>7215</v>
      </c>
      <c r="J52" s="359">
        <v>7038</v>
      </c>
      <c r="K52" s="359">
        <v>6941</v>
      </c>
      <c r="L52" s="359">
        <v>6498</v>
      </c>
      <c r="M52" s="360">
        <v>6799</v>
      </c>
    </row>
    <row r="53" spans="2:13" ht="27.75" customHeight="1" thickBot="1" x14ac:dyDescent="0.2">
      <c r="B53" s="1196" t="s">
        <v>46</v>
      </c>
      <c r="C53" s="1197"/>
      <c r="D53" s="110"/>
      <c r="E53" s="1198" t="s">
        <v>47</v>
      </c>
      <c r="F53" s="1198"/>
      <c r="G53" s="1198"/>
      <c r="H53" s="1199"/>
      <c r="I53" s="361">
        <v>3509</v>
      </c>
      <c r="J53" s="362">
        <v>3502</v>
      </c>
      <c r="K53" s="362">
        <v>3151</v>
      </c>
      <c r="L53" s="362">
        <v>3124</v>
      </c>
      <c r="M53" s="363">
        <v>2386</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GvG1xiKKFXU1W+Nmdy3vfnPSJxMdFvE/IeuOzodtB5AHUe/0xI2/mq0ZNgwaWd+yqdf/9AipBpLyGm4K09hQjg==" saltValue="Uh1Fx0REi5EIPltU7rwi+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558</v>
      </c>
      <c r="G54" s="119" t="s">
        <v>559</v>
      </c>
      <c r="H54" s="120" t="s">
        <v>560</v>
      </c>
    </row>
    <row r="55" spans="2:8" ht="52.5" customHeight="1" x14ac:dyDescent="0.15">
      <c r="B55" s="121"/>
      <c r="C55" s="1215" t="s">
        <v>50</v>
      </c>
      <c r="D55" s="1215"/>
      <c r="E55" s="1216"/>
      <c r="F55" s="122">
        <v>686</v>
      </c>
      <c r="G55" s="122">
        <v>737</v>
      </c>
      <c r="H55" s="123">
        <v>672</v>
      </c>
    </row>
    <row r="56" spans="2:8" ht="52.5" customHeight="1" x14ac:dyDescent="0.15">
      <c r="B56" s="124"/>
      <c r="C56" s="1217" t="s">
        <v>51</v>
      </c>
      <c r="D56" s="1217"/>
      <c r="E56" s="1218"/>
      <c r="F56" s="125">
        <v>1</v>
      </c>
      <c r="G56" s="125">
        <v>88</v>
      </c>
      <c r="H56" s="126">
        <v>88</v>
      </c>
    </row>
    <row r="57" spans="2:8" ht="53.25" customHeight="1" x14ac:dyDescent="0.15">
      <c r="B57" s="124"/>
      <c r="C57" s="1219" t="s">
        <v>52</v>
      </c>
      <c r="D57" s="1219"/>
      <c r="E57" s="1220"/>
      <c r="F57" s="127">
        <v>43</v>
      </c>
      <c r="G57" s="127">
        <v>103</v>
      </c>
      <c r="H57" s="128">
        <v>185</v>
      </c>
    </row>
    <row r="58" spans="2:8" ht="45.75" customHeight="1" x14ac:dyDescent="0.15">
      <c r="B58" s="129"/>
      <c r="C58" s="1207" t="s">
        <v>595</v>
      </c>
      <c r="D58" s="1208"/>
      <c r="E58" s="1209"/>
      <c r="F58" s="130">
        <v>23</v>
      </c>
      <c r="G58" s="130">
        <v>82</v>
      </c>
      <c r="H58" s="131">
        <v>163</v>
      </c>
    </row>
    <row r="59" spans="2:8" ht="45.75" customHeight="1" x14ac:dyDescent="0.15">
      <c r="B59" s="129"/>
      <c r="C59" s="1207" t="s">
        <v>596</v>
      </c>
      <c r="D59" s="1208"/>
      <c r="E59" s="1209"/>
      <c r="F59" s="130">
        <v>10</v>
      </c>
      <c r="G59" s="130">
        <v>10</v>
      </c>
      <c r="H59" s="131">
        <v>10</v>
      </c>
    </row>
    <row r="60" spans="2:8" ht="45.75" customHeight="1" x14ac:dyDescent="0.15">
      <c r="B60" s="129"/>
      <c r="C60" s="1207" t="s">
        <v>597</v>
      </c>
      <c r="D60" s="1208"/>
      <c r="E60" s="1209"/>
      <c r="F60" s="130">
        <v>8</v>
      </c>
      <c r="G60" s="130">
        <v>8</v>
      </c>
      <c r="H60" s="131">
        <v>8</v>
      </c>
    </row>
    <row r="61" spans="2:8" ht="45.75" customHeight="1" x14ac:dyDescent="0.15">
      <c r="B61" s="129"/>
      <c r="C61" s="1207" t="s">
        <v>598</v>
      </c>
      <c r="D61" s="1208"/>
      <c r="E61" s="1209"/>
      <c r="F61" s="130">
        <v>2</v>
      </c>
      <c r="G61" s="130">
        <v>3</v>
      </c>
      <c r="H61" s="131">
        <v>4</v>
      </c>
    </row>
    <row r="62" spans="2:8" ht="45.75" customHeight="1" thickBot="1" x14ac:dyDescent="0.2">
      <c r="B62" s="132"/>
      <c r="C62" s="1210" t="s">
        <v>599</v>
      </c>
      <c r="D62" s="1211"/>
      <c r="E62" s="1212"/>
      <c r="F62" s="133">
        <v>0</v>
      </c>
      <c r="G62" s="133">
        <v>0</v>
      </c>
      <c r="H62" s="134">
        <v>0</v>
      </c>
    </row>
    <row r="63" spans="2:8" ht="52.5" customHeight="1" thickBot="1" x14ac:dyDescent="0.2">
      <c r="B63" s="135"/>
      <c r="C63" s="1213" t="s">
        <v>53</v>
      </c>
      <c r="D63" s="1213"/>
      <c r="E63" s="1214"/>
      <c r="F63" s="136">
        <v>729</v>
      </c>
      <c r="G63" s="136">
        <v>927</v>
      </c>
      <c r="H63" s="137">
        <v>945</v>
      </c>
    </row>
    <row r="64" spans="2:8" x14ac:dyDescent="0.15"/>
  </sheetData>
  <sheetProtection algorithmName="SHA-512" hashValue="7ZG91onqYbKceVw5AIp6BbxRL7XSdM3wdqoYyGWvahdWc4iIrB/MVTT2f3qpAKwWiKTkrwfWAoVXz9sxarhehQ==" saltValue="1DRD0FxDJFoLtX7u8xd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553</v>
      </c>
      <c r="G2" s="151"/>
      <c r="H2" s="152"/>
    </row>
    <row r="3" spans="1:8" x14ac:dyDescent="0.15">
      <c r="A3" s="148" t="s">
        <v>546</v>
      </c>
      <c r="B3" s="153"/>
      <c r="C3" s="154"/>
      <c r="D3" s="155">
        <v>65988</v>
      </c>
      <c r="E3" s="156"/>
      <c r="F3" s="157">
        <v>108252</v>
      </c>
      <c r="G3" s="158"/>
      <c r="H3" s="159"/>
    </row>
    <row r="4" spans="1:8" x14ac:dyDescent="0.15">
      <c r="A4" s="160"/>
      <c r="B4" s="161"/>
      <c r="C4" s="162"/>
      <c r="D4" s="163">
        <v>13276</v>
      </c>
      <c r="E4" s="164"/>
      <c r="F4" s="165">
        <v>50321</v>
      </c>
      <c r="G4" s="166"/>
      <c r="H4" s="167"/>
    </row>
    <row r="5" spans="1:8" x14ac:dyDescent="0.15">
      <c r="A5" s="148" t="s">
        <v>548</v>
      </c>
      <c r="B5" s="153"/>
      <c r="C5" s="154"/>
      <c r="D5" s="155">
        <v>37045</v>
      </c>
      <c r="E5" s="156"/>
      <c r="F5" s="157">
        <v>93492</v>
      </c>
      <c r="G5" s="158"/>
      <c r="H5" s="159"/>
    </row>
    <row r="6" spans="1:8" x14ac:dyDescent="0.15">
      <c r="A6" s="160"/>
      <c r="B6" s="161"/>
      <c r="C6" s="162"/>
      <c r="D6" s="163">
        <v>6337</v>
      </c>
      <c r="E6" s="164"/>
      <c r="F6" s="165">
        <v>53316</v>
      </c>
      <c r="G6" s="166"/>
      <c r="H6" s="167"/>
    </row>
    <row r="7" spans="1:8" x14ac:dyDescent="0.15">
      <c r="A7" s="148" t="s">
        <v>549</v>
      </c>
      <c r="B7" s="153"/>
      <c r="C7" s="154"/>
      <c r="D7" s="155">
        <v>33394</v>
      </c>
      <c r="E7" s="156"/>
      <c r="F7" s="157">
        <v>94796</v>
      </c>
      <c r="G7" s="158"/>
      <c r="H7" s="159"/>
    </row>
    <row r="8" spans="1:8" x14ac:dyDescent="0.15">
      <c r="A8" s="160"/>
      <c r="B8" s="161"/>
      <c r="C8" s="162"/>
      <c r="D8" s="163">
        <v>18708</v>
      </c>
      <c r="E8" s="164"/>
      <c r="F8" s="165">
        <v>55781</v>
      </c>
      <c r="G8" s="166"/>
      <c r="H8" s="167"/>
    </row>
    <row r="9" spans="1:8" x14ac:dyDescent="0.15">
      <c r="A9" s="148" t="s">
        <v>550</v>
      </c>
      <c r="B9" s="153"/>
      <c r="C9" s="154"/>
      <c r="D9" s="155">
        <v>58099</v>
      </c>
      <c r="E9" s="156"/>
      <c r="F9" s="157">
        <v>97758</v>
      </c>
      <c r="G9" s="158"/>
      <c r="H9" s="159"/>
    </row>
    <row r="10" spans="1:8" x14ac:dyDescent="0.15">
      <c r="A10" s="160"/>
      <c r="B10" s="161"/>
      <c r="C10" s="162"/>
      <c r="D10" s="163">
        <v>22503</v>
      </c>
      <c r="E10" s="164"/>
      <c r="F10" s="165">
        <v>45946</v>
      </c>
      <c r="G10" s="166"/>
      <c r="H10" s="167"/>
    </row>
    <row r="11" spans="1:8" x14ac:dyDescent="0.15">
      <c r="A11" s="148" t="s">
        <v>551</v>
      </c>
      <c r="B11" s="153"/>
      <c r="C11" s="154"/>
      <c r="D11" s="155">
        <v>64270</v>
      </c>
      <c r="E11" s="156"/>
      <c r="F11" s="157">
        <v>91338</v>
      </c>
      <c r="G11" s="158"/>
      <c r="H11" s="159"/>
    </row>
    <row r="12" spans="1:8" x14ac:dyDescent="0.15">
      <c r="A12" s="160"/>
      <c r="B12" s="161"/>
      <c r="C12" s="168"/>
      <c r="D12" s="163">
        <v>30935</v>
      </c>
      <c r="E12" s="164"/>
      <c r="F12" s="165">
        <v>43989</v>
      </c>
      <c r="G12" s="166"/>
      <c r="H12" s="167"/>
    </row>
    <row r="13" spans="1:8" x14ac:dyDescent="0.15">
      <c r="A13" s="148"/>
      <c r="B13" s="153"/>
      <c r="C13" s="169"/>
      <c r="D13" s="170">
        <v>51759</v>
      </c>
      <c r="E13" s="171"/>
      <c r="F13" s="172">
        <v>97127</v>
      </c>
      <c r="G13" s="173"/>
      <c r="H13" s="159"/>
    </row>
    <row r="14" spans="1:8" x14ac:dyDescent="0.15">
      <c r="A14" s="160"/>
      <c r="B14" s="161"/>
      <c r="C14" s="162"/>
      <c r="D14" s="163">
        <v>18352</v>
      </c>
      <c r="E14" s="164"/>
      <c r="F14" s="165">
        <v>49871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8.73</v>
      </c>
      <c r="C19" s="174">
        <f>ROUND(VALUE(SUBSTITUTE(実質収支比率等に係る経年分析!G$48,"▲","-")),2)</f>
        <v>10.44</v>
      </c>
      <c r="D19" s="174">
        <f>ROUND(VALUE(SUBSTITUTE(実質収支比率等に係る経年分析!H$48,"▲","-")),2)</f>
        <v>9.24</v>
      </c>
      <c r="E19" s="174">
        <f>ROUND(VALUE(SUBSTITUTE(実質収支比率等に係る経年分析!I$48,"▲","-")),2)</f>
        <v>10.29</v>
      </c>
      <c r="F19" s="174">
        <f>ROUND(VALUE(SUBSTITUTE(実質収支比率等に係る経年分析!J$48,"▲","-")),2)</f>
        <v>10.29</v>
      </c>
    </row>
    <row r="20" spans="1:11" x14ac:dyDescent="0.15">
      <c r="A20" s="174" t="s">
        <v>57</v>
      </c>
      <c r="B20" s="174">
        <f>ROUND(VALUE(SUBSTITUTE(実質収支比率等に係る経年分析!F$47,"▲","-")),2)</f>
        <v>6.66</v>
      </c>
      <c r="C20" s="174">
        <f>ROUND(VALUE(SUBSTITUTE(実質収支比率等に係る経年分析!G$47,"▲","-")),2)</f>
        <v>9.44</v>
      </c>
      <c r="D20" s="174">
        <f>ROUND(VALUE(SUBSTITUTE(実質収支比率等に係る経年分析!H$47,"▲","-")),2)</f>
        <v>16.2</v>
      </c>
      <c r="E20" s="174">
        <f>ROUND(VALUE(SUBSTITUTE(実質収支比率等に係る経年分析!I$47,"▲","-")),2)</f>
        <v>16.579999999999998</v>
      </c>
      <c r="F20" s="174">
        <f>ROUND(VALUE(SUBSTITUTE(実質収支比率等に係る経年分析!J$47,"▲","-")),2)</f>
        <v>15.88</v>
      </c>
    </row>
    <row r="21" spans="1:11" x14ac:dyDescent="0.15">
      <c r="A21" s="174" t="s">
        <v>58</v>
      </c>
      <c r="B21" s="174">
        <f>IF(ISNUMBER(VALUE(SUBSTITUTE(実質収支比率等に係る経年分析!F$49,"▲","-"))),ROUND(VALUE(SUBSTITUTE(実質収支比率等に係る経年分析!F$49,"▲","-")),2),NA())</f>
        <v>-2.63</v>
      </c>
      <c r="C21" s="174">
        <f>IF(ISNUMBER(VALUE(SUBSTITUTE(実質収支比率等に係る経年分析!G$49,"▲","-"))),ROUND(VALUE(SUBSTITUTE(実質収支比率等に係る経年分析!G$49,"▲","-")),2),NA())</f>
        <v>0.12</v>
      </c>
      <c r="D21" s="174">
        <f>IF(ISNUMBER(VALUE(SUBSTITUTE(実質収支比率等に係る経年分析!H$49,"▲","-"))),ROUND(VALUE(SUBSTITUTE(実質収支比率等に係る経年分析!H$49,"▲","-")),2),NA())</f>
        <v>1.43</v>
      </c>
      <c r="E21" s="174">
        <f>IF(ISNUMBER(VALUE(SUBSTITUTE(実質収支比率等に係る経年分析!I$49,"▲","-"))),ROUND(VALUE(SUBSTITUTE(実質収支比率等に係る経年分析!I$49,"▲","-")),2),NA())</f>
        <v>-2.15</v>
      </c>
      <c r="F21" s="174">
        <f>IF(ISNUMBER(VALUE(SUBSTITUTE(実質収支比率等に係る経年分析!J$49,"▲","-"))),ROUND(VALUE(SUBSTITUTE(実質収支比率等に係る経年分析!J$49,"▲","-")),2),NA())</f>
        <v>-8.6999999999999993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公共下水道事業特別会計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7.0000000000000007E-2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7.0000000000000007E-2</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0.11</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1.39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2.4900000000000002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0.77</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8.7200000000000006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10.41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9.41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10.47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10.36</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18.93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21.74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22.14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21.65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21.01</v>
      </c>
    </row>
    <row r="36" spans="1:16" x14ac:dyDescent="0.15">
      <c r="A36" s="175" t="str">
        <f>IF(連結実質赤字比率に係る赤字・黒字の構成分析!C$34="",NA(),連結実質赤字比率に係る赤字・黒字の構成分析!C$34)</f>
        <v>児童発達支援事業特別会計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0.09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0.01</v>
      </c>
      <c r="F36" s="175">
        <f>IF(ROUND(VALUE(SUBSTITUTE(連結実質赤字比率に係る赤字・黒字の構成分析!H$34,"▲", "-")), 2) &lt; 0, ABS(ROUND(VALUE(SUBSTITUTE(連結実質赤字比率に係る赤字・黒字の構成分析!H$34,"▲", "-")), 2)), NA())</f>
        <v>0.17</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0.18</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7.0000000000000007E-2</v>
      </c>
      <c r="K36" s="175" t="e">
        <f>IF(ROUND(VALUE(SUBSTITUTE(連結実質赤字比率に係る赤字・黒字の構成分析!J$34,"▲", "-")), 2) &gt;= 0, ABS(ROUND(VALUE(SUBSTITUTE(連結実質赤字比率に係る赤字・黒字の構成分析!J$34,"▲", "-")), 2)), NA())</f>
        <v>#N/A</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587</v>
      </c>
      <c r="E42" s="176"/>
      <c r="F42" s="176"/>
      <c r="G42" s="176">
        <f>'実質公債費比率（分子）の構造'!L$52</f>
        <v>600</v>
      </c>
      <c r="H42" s="176"/>
      <c r="I42" s="176"/>
      <c r="J42" s="176">
        <f>'実質公債費比率（分子）の構造'!M$52</f>
        <v>622</v>
      </c>
      <c r="K42" s="176"/>
      <c r="L42" s="176"/>
      <c r="M42" s="176">
        <f>'実質公債費比率（分子）の構造'!N$52</f>
        <v>631</v>
      </c>
      <c r="N42" s="176"/>
      <c r="O42" s="176"/>
      <c r="P42" s="176">
        <f>'実質公債費比率（分子）の構造'!O$52</f>
        <v>634</v>
      </c>
    </row>
    <row r="43" spans="1:16" x14ac:dyDescent="0.15">
      <c r="A43" s="176" t="s">
        <v>66</v>
      </c>
      <c r="B43" s="176">
        <f>'実質公債費比率（分子）の構造'!K$51</f>
        <v>0</v>
      </c>
      <c r="C43" s="176"/>
      <c r="D43" s="176"/>
      <c r="E43" s="176">
        <f>'実質公債費比率（分子）の構造'!L$51</f>
        <v>0</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27</v>
      </c>
      <c r="C45" s="176"/>
      <c r="D45" s="176"/>
      <c r="E45" s="176">
        <f>'実質公債費比率（分子）の構造'!L$49</f>
        <v>24</v>
      </c>
      <c r="F45" s="176"/>
      <c r="G45" s="176"/>
      <c r="H45" s="176">
        <f>'実質公債費比率（分子）の構造'!M$49</f>
        <v>24</v>
      </c>
      <c r="I45" s="176"/>
      <c r="J45" s="176"/>
      <c r="K45" s="176">
        <f>'実質公債費比率（分子）の構造'!N$49</f>
        <v>28</v>
      </c>
      <c r="L45" s="176"/>
      <c r="M45" s="176"/>
      <c r="N45" s="176">
        <f>'実質公債費比率（分子）の構造'!O$49</f>
        <v>28</v>
      </c>
      <c r="O45" s="176"/>
      <c r="P45" s="176"/>
    </row>
    <row r="46" spans="1:16" x14ac:dyDescent="0.15">
      <c r="A46" s="176" t="s">
        <v>69</v>
      </c>
      <c r="B46" s="176">
        <f>'実質公債費比率（分子）の構造'!K$48</f>
        <v>378</v>
      </c>
      <c r="C46" s="176"/>
      <c r="D46" s="176"/>
      <c r="E46" s="176">
        <f>'実質公債費比率（分子）の構造'!L$48</f>
        <v>413</v>
      </c>
      <c r="F46" s="176"/>
      <c r="G46" s="176"/>
      <c r="H46" s="176">
        <f>'実質公債費比率（分子）の構造'!M$48</f>
        <v>441</v>
      </c>
      <c r="I46" s="176"/>
      <c r="J46" s="176"/>
      <c r="K46" s="176">
        <f>'実質公債費比率（分子）の構造'!N$48</f>
        <v>460</v>
      </c>
      <c r="L46" s="176"/>
      <c r="M46" s="176"/>
      <c r="N46" s="176">
        <f>'実質公債費比率（分子）の構造'!O$48</f>
        <v>458</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542</v>
      </c>
      <c r="C49" s="176"/>
      <c r="D49" s="176"/>
      <c r="E49" s="176">
        <f>'実質公債費比率（分子）の構造'!L$45</f>
        <v>569</v>
      </c>
      <c r="F49" s="176"/>
      <c r="G49" s="176"/>
      <c r="H49" s="176">
        <f>'実質公債費比率（分子）の構造'!M$45</f>
        <v>592</v>
      </c>
      <c r="I49" s="176"/>
      <c r="J49" s="176"/>
      <c r="K49" s="176">
        <f>'実質公債費比率（分子）の構造'!N$45</f>
        <v>666</v>
      </c>
      <c r="L49" s="176"/>
      <c r="M49" s="176"/>
      <c r="N49" s="176">
        <f>'実質公債費比率（分子）の構造'!O$45</f>
        <v>664</v>
      </c>
      <c r="O49" s="176"/>
      <c r="P49" s="176"/>
    </row>
    <row r="50" spans="1:16" x14ac:dyDescent="0.15">
      <c r="A50" s="176" t="s">
        <v>73</v>
      </c>
      <c r="B50" s="176" t="e">
        <f>NA()</f>
        <v>#N/A</v>
      </c>
      <c r="C50" s="176">
        <f>IF(ISNUMBER('実質公債費比率（分子）の構造'!K$53),'実質公債費比率（分子）の構造'!K$53,NA())</f>
        <v>360</v>
      </c>
      <c r="D50" s="176" t="e">
        <f>NA()</f>
        <v>#N/A</v>
      </c>
      <c r="E50" s="176" t="e">
        <f>NA()</f>
        <v>#N/A</v>
      </c>
      <c r="F50" s="176">
        <f>IF(ISNUMBER('実質公債費比率（分子）の構造'!L$53),'実質公債費比率（分子）の構造'!L$53,NA())</f>
        <v>406</v>
      </c>
      <c r="G50" s="176" t="e">
        <f>NA()</f>
        <v>#N/A</v>
      </c>
      <c r="H50" s="176" t="e">
        <f>NA()</f>
        <v>#N/A</v>
      </c>
      <c r="I50" s="176">
        <f>IF(ISNUMBER('実質公債費比率（分子）の構造'!M$53),'実質公債費比率（分子）の構造'!M$53,NA())</f>
        <v>435</v>
      </c>
      <c r="J50" s="176" t="e">
        <f>NA()</f>
        <v>#N/A</v>
      </c>
      <c r="K50" s="176" t="e">
        <f>NA()</f>
        <v>#N/A</v>
      </c>
      <c r="L50" s="176">
        <f>IF(ISNUMBER('実質公債費比率（分子）の構造'!N$53),'実質公債費比率（分子）の構造'!N$53,NA())</f>
        <v>523</v>
      </c>
      <c r="M50" s="176" t="e">
        <f>NA()</f>
        <v>#N/A</v>
      </c>
      <c r="N50" s="176" t="e">
        <f>NA()</f>
        <v>#N/A</v>
      </c>
      <c r="O50" s="176">
        <f>IF(ISNUMBER('実質公債費比率（分子）の構造'!O$53),'実質公債費比率（分子）の構造'!O$53,NA())</f>
        <v>516</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7215</v>
      </c>
      <c r="E56" s="175"/>
      <c r="F56" s="175"/>
      <c r="G56" s="175">
        <f>'将来負担比率（分子）の構造'!J$52</f>
        <v>7038</v>
      </c>
      <c r="H56" s="175"/>
      <c r="I56" s="175"/>
      <c r="J56" s="175">
        <f>'将来負担比率（分子）の構造'!K$52</f>
        <v>6941</v>
      </c>
      <c r="K56" s="175"/>
      <c r="L56" s="175"/>
      <c r="M56" s="175">
        <f>'将来負担比率（分子）の構造'!L$52</f>
        <v>6498</v>
      </c>
      <c r="N56" s="175"/>
      <c r="O56" s="175"/>
      <c r="P56" s="175">
        <f>'将来負担比率（分子）の構造'!M$52</f>
        <v>6799</v>
      </c>
    </row>
    <row r="57" spans="1:16" x14ac:dyDescent="0.15">
      <c r="A57" s="175" t="s">
        <v>44</v>
      </c>
      <c r="B57" s="175"/>
      <c r="C57" s="175"/>
      <c r="D57" s="175">
        <f>'将来負担比率（分子）の構造'!I$51</f>
        <v>97</v>
      </c>
      <c r="E57" s="175"/>
      <c r="F57" s="175"/>
      <c r="G57" s="175">
        <f>'将来負担比率（分子）の構造'!J$51</f>
        <v>72</v>
      </c>
      <c r="H57" s="175"/>
      <c r="I57" s="175"/>
      <c r="J57" s="175">
        <f>'将来負担比率（分子）の構造'!K$51</f>
        <v>52</v>
      </c>
      <c r="K57" s="175"/>
      <c r="L57" s="175"/>
      <c r="M57" s="175">
        <f>'将来負担比率（分子）の構造'!L$51</f>
        <v>32</v>
      </c>
      <c r="N57" s="175"/>
      <c r="O57" s="175"/>
      <c r="P57" s="175">
        <f>'将来負担比率（分子）の構造'!M$51</f>
        <v>11</v>
      </c>
    </row>
    <row r="58" spans="1:16" x14ac:dyDescent="0.15">
      <c r="A58" s="175" t="s">
        <v>43</v>
      </c>
      <c r="B58" s="175"/>
      <c r="C58" s="175"/>
      <c r="D58" s="175">
        <f>'将来負担比率（分子）の構造'!I$50</f>
        <v>554</v>
      </c>
      <c r="E58" s="175"/>
      <c r="F58" s="175"/>
      <c r="G58" s="175">
        <f>'将来負担比率（分子）の構造'!J$50</f>
        <v>627</v>
      </c>
      <c r="H58" s="175"/>
      <c r="I58" s="175"/>
      <c r="J58" s="175">
        <f>'将来負担比率（分子）の構造'!K$50</f>
        <v>940</v>
      </c>
      <c r="K58" s="175"/>
      <c r="L58" s="175"/>
      <c r="M58" s="175">
        <f>'将来負担比率（分子）の構造'!L$50</f>
        <v>1236</v>
      </c>
      <c r="N58" s="175"/>
      <c r="O58" s="175"/>
      <c r="P58" s="175">
        <f>'将来負担比率（分子）の構造'!M$50</f>
        <v>1221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401</v>
      </c>
      <c r="C61" s="175"/>
      <c r="D61" s="175"/>
      <c r="E61" s="175">
        <f>'将来負担比率（分子）の構造'!J$46</f>
        <v>418</v>
      </c>
      <c r="F61" s="175"/>
      <c r="G61" s="175"/>
      <c r="H61" s="175">
        <f>'将来負担比率（分子）の構造'!K$46</f>
        <v>465</v>
      </c>
      <c r="I61" s="175"/>
      <c r="J61" s="175"/>
      <c r="K61" s="175">
        <f>'将来負担比率（分子）の構造'!L$46</f>
        <v>445</v>
      </c>
      <c r="L61" s="175"/>
      <c r="M61" s="175"/>
      <c r="N61" s="175">
        <f>'将来負担比率（分子）の構造'!M$46</f>
        <v>487</v>
      </c>
      <c r="O61" s="175"/>
      <c r="P61" s="175"/>
    </row>
    <row r="62" spans="1:16" x14ac:dyDescent="0.15">
      <c r="A62" s="175" t="s">
        <v>37</v>
      </c>
      <c r="B62" s="175">
        <f>'将来負担比率（分子）の構造'!I$45</f>
        <v>298</v>
      </c>
      <c r="C62" s="175"/>
      <c r="D62" s="175"/>
      <c r="E62" s="175">
        <f>'将来負担比率（分子）の構造'!J$45</f>
        <v>314</v>
      </c>
      <c r="F62" s="175"/>
      <c r="G62" s="175"/>
      <c r="H62" s="175">
        <f>'将来負担比率（分子）の構造'!K$45</f>
        <v>350</v>
      </c>
      <c r="I62" s="175"/>
      <c r="J62" s="175"/>
      <c r="K62" s="175">
        <f>'将来負担比率（分子）の構造'!L$45</f>
        <v>396</v>
      </c>
      <c r="L62" s="175"/>
      <c r="M62" s="175"/>
      <c r="N62" s="175">
        <f>'将来負担比率（分子）の構造'!M$45</f>
        <v>339</v>
      </c>
      <c r="O62" s="175"/>
      <c r="P62" s="175"/>
    </row>
    <row r="63" spans="1:16" x14ac:dyDescent="0.15">
      <c r="A63" s="175" t="s">
        <v>36</v>
      </c>
      <c r="B63" s="175">
        <f>'将来負担比率（分子）の構造'!I$44</f>
        <v>262</v>
      </c>
      <c r="C63" s="175"/>
      <c r="D63" s="175"/>
      <c r="E63" s="175">
        <f>'将来負担比率（分子）の構造'!J$44</f>
        <v>267</v>
      </c>
      <c r="F63" s="175"/>
      <c r="G63" s="175"/>
      <c r="H63" s="175">
        <f>'将来負担比率（分子）の構造'!K$44</f>
        <v>299</v>
      </c>
      <c r="I63" s="175"/>
      <c r="J63" s="175"/>
      <c r="K63" s="175">
        <f>'将来負担比率（分子）の構造'!L$44</f>
        <v>290</v>
      </c>
      <c r="L63" s="175"/>
      <c r="M63" s="175"/>
      <c r="N63" s="175">
        <f>'将来負担比率（分子）の構造'!M$44</f>
        <v>321</v>
      </c>
      <c r="O63" s="175"/>
      <c r="P63" s="175"/>
    </row>
    <row r="64" spans="1:16" x14ac:dyDescent="0.15">
      <c r="A64" s="175" t="s">
        <v>35</v>
      </c>
      <c r="B64" s="175">
        <f>'将来負担比率（分子）の構造'!I$43</f>
        <v>3629</v>
      </c>
      <c r="C64" s="175"/>
      <c r="D64" s="175"/>
      <c r="E64" s="175">
        <f>'将来負担比率（分子）の構造'!J$43</f>
        <v>3578</v>
      </c>
      <c r="F64" s="175"/>
      <c r="G64" s="175"/>
      <c r="H64" s="175">
        <f>'将来負担比率（分子）の構造'!K$43</f>
        <v>3461</v>
      </c>
      <c r="I64" s="175"/>
      <c r="J64" s="175"/>
      <c r="K64" s="175">
        <f>'将来負担比率（分子）の構造'!L$43</f>
        <v>3326</v>
      </c>
      <c r="L64" s="175"/>
      <c r="M64" s="175"/>
      <c r="N64" s="175">
        <f>'将来負担比率（分子）の構造'!M$43</f>
        <v>3102</v>
      </c>
      <c r="O64" s="175"/>
      <c r="P64" s="175"/>
    </row>
    <row r="65" spans="1:16" x14ac:dyDescent="0.15">
      <c r="A65" s="175" t="s">
        <v>34</v>
      </c>
      <c r="B65" s="175">
        <f>'将来負担比率（分子）の構造'!I$42</f>
        <v>412</v>
      </c>
      <c r="C65" s="175"/>
      <c r="D65" s="175"/>
      <c r="E65" s="175">
        <f>'将来負担比率（分子）の構造'!J$42</f>
        <v>371</v>
      </c>
      <c r="F65" s="175"/>
      <c r="G65" s="175"/>
      <c r="H65" s="175">
        <f>'将来負担比率（分子）の構造'!K$42</f>
        <v>326</v>
      </c>
      <c r="I65" s="175"/>
      <c r="J65" s="175"/>
      <c r="K65" s="175">
        <f>'将来負担比率（分子）の構造'!L$42</f>
        <v>328</v>
      </c>
      <c r="L65" s="175"/>
      <c r="M65" s="175"/>
      <c r="N65" s="175">
        <f>'将来負担比率（分子）の構造'!M$42</f>
        <v>273</v>
      </c>
      <c r="O65" s="175"/>
      <c r="P65" s="175"/>
    </row>
    <row r="66" spans="1:16" x14ac:dyDescent="0.15">
      <c r="A66" s="175" t="s">
        <v>33</v>
      </c>
      <c r="B66" s="175">
        <f>'将来負担比率（分子）の構造'!I$41</f>
        <v>6374</v>
      </c>
      <c r="C66" s="175"/>
      <c r="D66" s="175"/>
      <c r="E66" s="175">
        <f>'将来負担比率（分子）の構造'!J$41</f>
        <v>6290</v>
      </c>
      <c r="F66" s="175"/>
      <c r="G66" s="175"/>
      <c r="H66" s="175">
        <f>'将来負担比率（分子）の構造'!K$41</f>
        <v>6183</v>
      </c>
      <c r="I66" s="175"/>
      <c r="J66" s="175"/>
      <c r="K66" s="175">
        <f>'将来負担比率（分子）の構造'!L$41</f>
        <v>6106</v>
      </c>
      <c r="L66" s="175"/>
      <c r="M66" s="175"/>
      <c r="N66" s="175">
        <f>'将来負担比率（分子）の構造'!M$41</f>
        <v>5896</v>
      </c>
      <c r="O66" s="175"/>
      <c r="P66" s="175"/>
    </row>
    <row r="67" spans="1:16" x14ac:dyDescent="0.15">
      <c r="A67" s="175" t="s">
        <v>77</v>
      </c>
      <c r="B67" s="175" t="e">
        <f>NA()</f>
        <v>#N/A</v>
      </c>
      <c r="C67" s="175">
        <f>IF(ISNUMBER('将来負担比率（分子）の構造'!I$53), IF('将来負担比率（分子）の構造'!I$53 &lt; 0, 0, '将来負担比率（分子）の構造'!I$53), NA())</f>
        <v>3509</v>
      </c>
      <c r="D67" s="175" t="e">
        <f>NA()</f>
        <v>#N/A</v>
      </c>
      <c r="E67" s="175" t="e">
        <f>NA()</f>
        <v>#N/A</v>
      </c>
      <c r="F67" s="175">
        <f>IF(ISNUMBER('将来負担比率（分子）の構造'!J$53), IF('将来負担比率（分子）の構造'!J$53 &lt; 0, 0, '将来負担比率（分子）の構造'!J$53), NA())</f>
        <v>3502</v>
      </c>
      <c r="G67" s="175" t="e">
        <f>NA()</f>
        <v>#N/A</v>
      </c>
      <c r="H67" s="175" t="e">
        <f>NA()</f>
        <v>#N/A</v>
      </c>
      <c r="I67" s="175">
        <f>IF(ISNUMBER('将来負担比率（分子）の構造'!K$53), IF('将来負担比率（分子）の構造'!K$53 &lt; 0, 0, '将来負担比率（分子）の構造'!K$53), NA())</f>
        <v>3151</v>
      </c>
      <c r="J67" s="175" t="e">
        <f>NA()</f>
        <v>#N/A</v>
      </c>
      <c r="K67" s="175" t="e">
        <f>NA()</f>
        <v>#N/A</v>
      </c>
      <c r="L67" s="175">
        <f>IF(ISNUMBER('将来負担比率（分子）の構造'!L$53), IF('将来負担比率（分子）の構造'!L$53 &lt; 0, 0, '将来負担比率（分子）の構造'!L$53), NA())</f>
        <v>3124</v>
      </c>
      <c r="M67" s="175" t="e">
        <f>NA()</f>
        <v>#N/A</v>
      </c>
      <c r="N67" s="175" t="e">
        <f>NA()</f>
        <v>#N/A</v>
      </c>
      <c r="O67" s="175">
        <f>IF(ISNUMBER('将来負担比率（分子）の構造'!M$53), IF('将来負担比率（分子）の構造'!M$53 &lt; 0, 0, '将来負担比率（分子）の構造'!M$53), NA())</f>
        <v>2386</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686</v>
      </c>
      <c r="C72" s="179">
        <f>基金残高に係る経年分析!G55</f>
        <v>737</v>
      </c>
      <c r="D72" s="179">
        <f>基金残高に係る経年分析!H55</f>
        <v>672</v>
      </c>
    </row>
    <row r="73" spans="1:16" x14ac:dyDescent="0.15">
      <c r="A73" s="178" t="s">
        <v>80</v>
      </c>
      <c r="B73" s="179">
        <f>基金残高に係る経年分析!F56</f>
        <v>1</v>
      </c>
      <c r="C73" s="179">
        <f>基金残高に係る経年分析!G56</f>
        <v>88</v>
      </c>
      <c r="D73" s="179">
        <f>基金残高に係る経年分析!H56</f>
        <v>88</v>
      </c>
    </row>
    <row r="74" spans="1:16" x14ac:dyDescent="0.15">
      <c r="A74" s="178" t="s">
        <v>81</v>
      </c>
      <c r="B74" s="179">
        <f>基金残高に係る経年分析!F57</f>
        <v>43</v>
      </c>
      <c r="C74" s="179">
        <f>基金残高に係る経年分析!G57</f>
        <v>103</v>
      </c>
      <c r="D74" s="179">
        <f>基金残高に係る経年分析!H57</f>
        <v>185</v>
      </c>
    </row>
  </sheetData>
  <sheetProtection algorithmName="SHA-512" hashValue="lwSCWoy9XDhvfCZsxwdAJAv1c3p4DarPNM4n8Dwz1o3jROCVmXGDqCbSfmV7LVmBbuLAdlR0CResWtfPeC2ctQ==" saltValue="DDTtR2JTJCF4PU6B4arA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230</v>
      </c>
      <c r="C5" s="680"/>
      <c r="D5" s="680"/>
      <c r="E5" s="680"/>
      <c r="F5" s="680"/>
      <c r="G5" s="680"/>
      <c r="H5" s="680"/>
      <c r="I5" s="680"/>
      <c r="J5" s="680"/>
      <c r="K5" s="680"/>
      <c r="L5" s="680"/>
      <c r="M5" s="680"/>
      <c r="N5" s="680"/>
      <c r="O5" s="680"/>
      <c r="P5" s="680"/>
      <c r="Q5" s="681"/>
      <c r="R5" s="676">
        <v>2171272</v>
      </c>
      <c r="S5" s="677"/>
      <c r="T5" s="677"/>
      <c r="U5" s="677"/>
      <c r="V5" s="677"/>
      <c r="W5" s="677"/>
      <c r="X5" s="677"/>
      <c r="Y5" s="702"/>
      <c r="Z5" s="715">
        <v>29.2</v>
      </c>
      <c r="AA5" s="715"/>
      <c r="AB5" s="715"/>
      <c r="AC5" s="715"/>
      <c r="AD5" s="716">
        <v>2171272</v>
      </c>
      <c r="AE5" s="716"/>
      <c r="AF5" s="716"/>
      <c r="AG5" s="716"/>
      <c r="AH5" s="716"/>
      <c r="AI5" s="716"/>
      <c r="AJ5" s="716"/>
      <c r="AK5" s="716"/>
      <c r="AL5" s="703">
        <v>51.7</v>
      </c>
      <c r="AM5" s="685"/>
      <c r="AN5" s="685"/>
      <c r="AO5" s="704"/>
      <c r="AP5" s="679" t="s">
        <v>231</v>
      </c>
      <c r="AQ5" s="680"/>
      <c r="AR5" s="680"/>
      <c r="AS5" s="680"/>
      <c r="AT5" s="680"/>
      <c r="AU5" s="680"/>
      <c r="AV5" s="680"/>
      <c r="AW5" s="680"/>
      <c r="AX5" s="680"/>
      <c r="AY5" s="680"/>
      <c r="AZ5" s="680"/>
      <c r="BA5" s="680"/>
      <c r="BB5" s="680"/>
      <c r="BC5" s="680"/>
      <c r="BD5" s="680"/>
      <c r="BE5" s="680"/>
      <c r="BF5" s="681"/>
      <c r="BG5" s="621">
        <v>2171272</v>
      </c>
      <c r="BH5" s="622"/>
      <c r="BI5" s="622"/>
      <c r="BJ5" s="622"/>
      <c r="BK5" s="622"/>
      <c r="BL5" s="622"/>
      <c r="BM5" s="622"/>
      <c r="BN5" s="623"/>
      <c r="BO5" s="659">
        <v>100</v>
      </c>
      <c r="BP5" s="659"/>
      <c r="BQ5" s="659"/>
      <c r="BR5" s="659"/>
      <c r="BS5" s="660" t="s">
        <v>232</v>
      </c>
      <c r="BT5" s="660"/>
      <c r="BU5" s="660"/>
      <c r="BV5" s="660"/>
      <c r="BW5" s="660"/>
      <c r="BX5" s="660"/>
      <c r="BY5" s="660"/>
      <c r="BZ5" s="660"/>
      <c r="CA5" s="660"/>
      <c r="CB5" s="700"/>
      <c r="CD5" s="673" t="s">
        <v>226</v>
      </c>
      <c r="CE5" s="674"/>
      <c r="CF5" s="674"/>
      <c r="CG5" s="674"/>
      <c r="CH5" s="674"/>
      <c r="CI5" s="674"/>
      <c r="CJ5" s="674"/>
      <c r="CK5" s="674"/>
      <c r="CL5" s="674"/>
      <c r="CM5" s="674"/>
      <c r="CN5" s="674"/>
      <c r="CO5" s="674"/>
      <c r="CP5" s="674"/>
      <c r="CQ5" s="675"/>
      <c r="CR5" s="673" t="s">
        <v>233</v>
      </c>
      <c r="CS5" s="674"/>
      <c r="CT5" s="674"/>
      <c r="CU5" s="674"/>
      <c r="CV5" s="674"/>
      <c r="CW5" s="674"/>
      <c r="CX5" s="674"/>
      <c r="CY5" s="675"/>
      <c r="CZ5" s="673" t="s">
        <v>224</v>
      </c>
      <c r="DA5" s="674"/>
      <c r="DB5" s="674"/>
      <c r="DC5" s="675"/>
      <c r="DD5" s="673" t="s">
        <v>234</v>
      </c>
      <c r="DE5" s="674"/>
      <c r="DF5" s="674"/>
      <c r="DG5" s="674"/>
      <c r="DH5" s="674"/>
      <c r="DI5" s="674"/>
      <c r="DJ5" s="674"/>
      <c r="DK5" s="674"/>
      <c r="DL5" s="674"/>
      <c r="DM5" s="674"/>
      <c r="DN5" s="674"/>
      <c r="DO5" s="674"/>
      <c r="DP5" s="675"/>
      <c r="DQ5" s="673" t="s">
        <v>235</v>
      </c>
      <c r="DR5" s="674"/>
      <c r="DS5" s="674"/>
      <c r="DT5" s="674"/>
      <c r="DU5" s="674"/>
      <c r="DV5" s="674"/>
      <c r="DW5" s="674"/>
      <c r="DX5" s="674"/>
      <c r="DY5" s="674"/>
      <c r="DZ5" s="674"/>
      <c r="EA5" s="674"/>
      <c r="EB5" s="674"/>
      <c r="EC5" s="675"/>
    </row>
    <row r="6" spans="2:143" ht="11.25" customHeight="1" x14ac:dyDescent="0.15">
      <c r="B6" s="618" t="s">
        <v>236</v>
      </c>
      <c r="C6" s="619"/>
      <c r="D6" s="619"/>
      <c r="E6" s="619"/>
      <c r="F6" s="619"/>
      <c r="G6" s="619"/>
      <c r="H6" s="619"/>
      <c r="I6" s="619"/>
      <c r="J6" s="619"/>
      <c r="K6" s="619"/>
      <c r="L6" s="619"/>
      <c r="M6" s="619"/>
      <c r="N6" s="619"/>
      <c r="O6" s="619"/>
      <c r="P6" s="619"/>
      <c r="Q6" s="620"/>
      <c r="R6" s="621">
        <v>86256</v>
      </c>
      <c r="S6" s="622"/>
      <c r="T6" s="622"/>
      <c r="U6" s="622"/>
      <c r="V6" s="622"/>
      <c r="W6" s="622"/>
      <c r="X6" s="622"/>
      <c r="Y6" s="623"/>
      <c r="Z6" s="659">
        <v>1.2</v>
      </c>
      <c r="AA6" s="659"/>
      <c r="AB6" s="659"/>
      <c r="AC6" s="659"/>
      <c r="AD6" s="660">
        <v>86256</v>
      </c>
      <c r="AE6" s="660"/>
      <c r="AF6" s="660"/>
      <c r="AG6" s="660"/>
      <c r="AH6" s="660"/>
      <c r="AI6" s="660"/>
      <c r="AJ6" s="660"/>
      <c r="AK6" s="660"/>
      <c r="AL6" s="624">
        <v>2.1</v>
      </c>
      <c r="AM6" s="625"/>
      <c r="AN6" s="625"/>
      <c r="AO6" s="661"/>
      <c r="AP6" s="618" t="s">
        <v>237</v>
      </c>
      <c r="AQ6" s="619"/>
      <c r="AR6" s="619"/>
      <c r="AS6" s="619"/>
      <c r="AT6" s="619"/>
      <c r="AU6" s="619"/>
      <c r="AV6" s="619"/>
      <c r="AW6" s="619"/>
      <c r="AX6" s="619"/>
      <c r="AY6" s="619"/>
      <c r="AZ6" s="619"/>
      <c r="BA6" s="619"/>
      <c r="BB6" s="619"/>
      <c r="BC6" s="619"/>
      <c r="BD6" s="619"/>
      <c r="BE6" s="619"/>
      <c r="BF6" s="620"/>
      <c r="BG6" s="621">
        <v>2171272</v>
      </c>
      <c r="BH6" s="622"/>
      <c r="BI6" s="622"/>
      <c r="BJ6" s="622"/>
      <c r="BK6" s="622"/>
      <c r="BL6" s="622"/>
      <c r="BM6" s="622"/>
      <c r="BN6" s="623"/>
      <c r="BO6" s="659">
        <v>100</v>
      </c>
      <c r="BP6" s="659"/>
      <c r="BQ6" s="659"/>
      <c r="BR6" s="659"/>
      <c r="BS6" s="660" t="s">
        <v>131</v>
      </c>
      <c r="BT6" s="660"/>
      <c r="BU6" s="660"/>
      <c r="BV6" s="660"/>
      <c r="BW6" s="660"/>
      <c r="BX6" s="660"/>
      <c r="BY6" s="660"/>
      <c r="BZ6" s="660"/>
      <c r="CA6" s="660"/>
      <c r="CB6" s="700"/>
      <c r="CD6" s="679" t="s">
        <v>238</v>
      </c>
      <c r="CE6" s="680"/>
      <c r="CF6" s="680"/>
      <c r="CG6" s="680"/>
      <c r="CH6" s="680"/>
      <c r="CI6" s="680"/>
      <c r="CJ6" s="680"/>
      <c r="CK6" s="680"/>
      <c r="CL6" s="680"/>
      <c r="CM6" s="680"/>
      <c r="CN6" s="680"/>
      <c r="CO6" s="680"/>
      <c r="CP6" s="680"/>
      <c r="CQ6" s="681"/>
      <c r="CR6" s="621">
        <v>70682</v>
      </c>
      <c r="CS6" s="622"/>
      <c r="CT6" s="622"/>
      <c r="CU6" s="622"/>
      <c r="CV6" s="622"/>
      <c r="CW6" s="622"/>
      <c r="CX6" s="622"/>
      <c r="CY6" s="623"/>
      <c r="CZ6" s="703">
        <v>1</v>
      </c>
      <c r="DA6" s="685"/>
      <c r="DB6" s="685"/>
      <c r="DC6" s="705"/>
      <c r="DD6" s="627" t="s">
        <v>232</v>
      </c>
      <c r="DE6" s="622"/>
      <c r="DF6" s="622"/>
      <c r="DG6" s="622"/>
      <c r="DH6" s="622"/>
      <c r="DI6" s="622"/>
      <c r="DJ6" s="622"/>
      <c r="DK6" s="622"/>
      <c r="DL6" s="622"/>
      <c r="DM6" s="622"/>
      <c r="DN6" s="622"/>
      <c r="DO6" s="622"/>
      <c r="DP6" s="623"/>
      <c r="DQ6" s="627">
        <v>70682</v>
      </c>
      <c r="DR6" s="622"/>
      <c r="DS6" s="622"/>
      <c r="DT6" s="622"/>
      <c r="DU6" s="622"/>
      <c r="DV6" s="622"/>
      <c r="DW6" s="622"/>
      <c r="DX6" s="622"/>
      <c r="DY6" s="622"/>
      <c r="DZ6" s="622"/>
      <c r="EA6" s="622"/>
      <c r="EB6" s="622"/>
      <c r="EC6" s="658"/>
    </row>
    <row r="7" spans="2:143" ht="11.25" customHeight="1" x14ac:dyDescent="0.15">
      <c r="B7" s="618" t="s">
        <v>239</v>
      </c>
      <c r="C7" s="619"/>
      <c r="D7" s="619"/>
      <c r="E7" s="619"/>
      <c r="F7" s="619"/>
      <c r="G7" s="619"/>
      <c r="H7" s="619"/>
      <c r="I7" s="619"/>
      <c r="J7" s="619"/>
      <c r="K7" s="619"/>
      <c r="L7" s="619"/>
      <c r="M7" s="619"/>
      <c r="N7" s="619"/>
      <c r="O7" s="619"/>
      <c r="P7" s="619"/>
      <c r="Q7" s="620"/>
      <c r="R7" s="621">
        <v>726</v>
      </c>
      <c r="S7" s="622"/>
      <c r="T7" s="622"/>
      <c r="U7" s="622"/>
      <c r="V7" s="622"/>
      <c r="W7" s="622"/>
      <c r="X7" s="622"/>
      <c r="Y7" s="623"/>
      <c r="Z7" s="659">
        <v>0</v>
      </c>
      <c r="AA7" s="659"/>
      <c r="AB7" s="659"/>
      <c r="AC7" s="659"/>
      <c r="AD7" s="660">
        <v>726</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838115</v>
      </c>
      <c r="BH7" s="622"/>
      <c r="BI7" s="622"/>
      <c r="BJ7" s="622"/>
      <c r="BK7" s="622"/>
      <c r="BL7" s="622"/>
      <c r="BM7" s="622"/>
      <c r="BN7" s="623"/>
      <c r="BO7" s="659">
        <v>38.6</v>
      </c>
      <c r="BP7" s="659"/>
      <c r="BQ7" s="659"/>
      <c r="BR7" s="659"/>
      <c r="BS7" s="660" t="s">
        <v>232</v>
      </c>
      <c r="BT7" s="660"/>
      <c r="BU7" s="660"/>
      <c r="BV7" s="660"/>
      <c r="BW7" s="660"/>
      <c r="BX7" s="660"/>
      <c r="BY7" s="660"/>
      <c r="BZ7" s="660"/>
      <c r="CA7" s="660"/>
      <c r="CB7" s="700"/>
      <c r="CD7" s="618" t="s">
        <v>241</v>
      </c>
      <c r="CE7" s="619"/>
      <c r="CF7" s="619"/>
      <c r="CG7" s="619"/>
      <c r="CH7" s="619"/>
      <c r="CI7" s="619"/>
      <c r="CJ7" s="619"/>
      <c r="CK7" s="619"/>
      <c r="CL7" s="619"/>
      <c r="CM7" s="619"/>
      <c r="CN7" s="619"/>
      <c r="CO7" s="619"/>
      <c r="CP7" s="619"/>
      <c r="CQ7" s="620"/>
      <c r="CR7" s="621">
        <v>1251369</v>
      </c>
      <c r="CS7" s="622"/>
      <c r="CT7" s="622"/>
      <c r="CU7" s="622"/>
      <c r="CV7" s="622"/>
      <c r="CW7" s="622"/>
      <c r="CX7" s="622"/>
      <c r="CY7" s="623"/>
      <c r="CZ7" s="659">
        <v>18.100000000000001</v>
      </c>
      <c r="DA7" s="659"/>
      <c r="DB7" s="659"/>
      <c r="DC7" s="659"/>
      <c r="DD7" s="627">
        <v>189212</v>
      </c>
      <c r="DE7" s="622"/>
      <c r="DF7" s="622"/>
      <c r="DG7" s="622"/>
      <c r="DH7" s="622"/>
      <c r="DI7" s="622"/>
      <c r="DJ7" s="622"/>
      <c r="DK7" s="622"/>
      <c r="DL7" s="622"/>
      <c r="DM7" s="622"/>
      <c r="DN7" s="622"/>
      <c r="DO7" s="622"/>
      <c r="DP7" s="623"/>
      <c r="DQ7" s="627">
        <v>888428</v>
      </c>
      <c r="DR7" s="622"/>
      <c r="DS7" s="622"/>
      <c r="DT7" s="622"/>
      <c r="DU7" s="622"/>
      <c r="DV7" s="622"/>
      <c r="DW7" s="622"/>
      <c r="DX7" s="622"/>
      <c r="DY7" s="622"/>
      <c r="DZ7" s="622"/>
      <c r="EA7" s="622"/>
      <c r="EB7" s="622"/>
      <c r="EC7" s="658"/>
    </row>
    <row r="8" spans="2:143" ht="11.25" customHeight="1" x14ac:dyDescent="0.15">
      <c r="B8" s="618" t="s">
        <v>242</v>
      </c>
      <c r="C8" s="619"/>
      <c r="D8" s="619"/>
      <c r="E8" s="619"/>
      <c r="F8" s="619"/>
      <c r="G8" s="619"/>
      <c r="H8" s="619"/>
      <c r="I8" s="619"/>
      <c r="J8" s="619"/>
      <c r="K8" s="619"/>
      <c r="L8" s="619"/>
      <c r="M8" s="619"/>
      <c r="N8" s="619"/>
      <c r="O8" s="619"/>
      <c r="P8" s="619"/>
      <c r="Q8" s="620"/>
      <c r="R8" s="621">
        <v>10746</v>
      </c>
      <c r="S8" s="622"/>
      <c r="T8" s="622"/>
      <c r="U8" s="622"/>
      <c r="V8" s="622"/>
      <c r="W8" s="622"/>
      <c r="X8" s="622"/>
      <c r="Y8" s="623"/>
      <c r="Z8" s="659">
        <v>0.1</v>
      </c>
      <c r="AA8" s="659"/>
      <c r="AB8" s="659"/>
      <c r="AC8" s="659"/>
      <c r="AD8" s="660">
        <v>10746</v>
      </c>
      <c r="AE8" s="660"/>
      <c r="AF8" s="660"/>
      <c r="AG8" s="660"/>
      <c r="AH8" s="660"/>
      <c r="AI8" s="660"/>
      <c r="AJ8" s="660"/>
      <c r="AK8" s="660"/>
      <c r="AL8" s="624">
        <v>0.3</v>
      </c>
      <c r="AM8" s="625"/>
      <c r="AN8" s="625"/>
      <c r="AO8" s="661"/>
      <c r="AP8" s="618" t="s">
        <v>243</v>
      </c>
      <c r="AQ8" s="619"/>
      <c r="AR8" s="619"/>
      <c r="AS8" s="619"/>
      <c r="AT8" s="619"/>
      <c r="AU8" s="619"/>
      <c r="AV8" s="619"/>
      <c r="AW8" s="619"/>
      <c r="AX8" s="619"/>
      <c r="AY8" s="619"/>
      <c r="AZ8" s="619"/>
      <c r="BA8" s="619"/>
      <c r="BB8" s="619"/>
      <c r="BC8" s="619"/>
      <c r="BD8" s="619"/>
      <c r="BE8" s="619"/>
      <c r="BF8" s="620"/>
      <c r="BG8" s="621">
        <v>26701</v>
      </c>
      <c r="BH8" s="622"/>
      <c r="BI8" s="622"/>
      <c r="BJ8" s="622"/>
      <c r="BK8" s="622"/>
      <c r="BL8" s="622"/>
      <c r="BM8" s="622"/>
      <c r="BN8" s="623"/>
      <c r="BO8" s="659">
        <v>1.2</v>
      </c>
      <c r="BP8" s="659"/>
      <c r="BQ8" s="659"/>
      <c r="BR8" s="659"/>
      <c r="BS8" s="660" t="s">
        <v>131</v>
      </c>
      <c r="BT8" s="660"/>
      <c r="BU8" s="660"/>
      <c r="BV8" s="660"/>
      <c r="BW8" s="660"/>
      <c r="BX8" s="660"/>
      <c r="BY8" s="660"/>
      <c r="BZ8" s="660"/>
      <c r="CA8" s="660"/>
      <c r="CB8" s="700"/>
      <c r="CD8" s="618" t="s">
        <v>244</v>
      </c>
      <c r="CE8" s="619"/>
      <c r="CF8" s="619"/>
      <c r="CG8" s="619"/>
      <c r="CH8" s="619"/>
      <c r="CI8" s="619"/>
      <c r="CJ8" s="619"/>
      <c r="CK8" s="619"/>
      <c r="CL8" s="619"/>
      <c r="CM8" s="619"/>
      <c r="CN8" s="619"/>
      <c r="CO8" s="619"/>
      <c r="CP8" s="619"/>
      <c r="CQ8" s="620"/>
      <c r="CR8" s="621">
        <v>2101149</v>
      </c>
      <c r="CS8" s="622"/>
      <c r="CT8" s="622"/>
      <c r="CU8" s="622"/>
      <c r="CV8" s="622"/>
      <c r="CW8" s="622"/>
      <c r="CX8" s="622"/>
      <c r="CY8" s="623"/>
      <c r="CZ8" s="659">
        <v>30.4</v>
      </c>
      <c r="DA8" s="659"/>
      <c r="DB8" s="659"/>
      <c r="DC8" s="659"/>
      <c r="DD8" s="627">
        <v>75001</v>
      </c>
      <c r="DE8" s="622"/>
      <c r="DF8" s="622"/>
      <c r="DG8" s="622"/>
      <c r="DH8" s="622"/>
      <c r="DI8" s="622"/>
      <c r="DJ8" s="622"/>
      <c r="DK8" s="622"/>
      <c r="DL8" s="622"/>
      <c r="DM8" s="622"/>
      <c r="DN8" s="622"/>
      <c r="DO8" s="622"/>
      <c r="DP8" s="623"/>
      <c r="DQ8" s="627">
        <v>1264971</v>
      </c>
      <c r="DR8" s="622"/>
      <c r="DS8" s="622"/>
      <c r="DT8" s="622"/>
      <c r="DU8" s="622"/>
      <c r="DV8" s="622"/>
      <c r="DW8" s="622"/>
      <c r="DX8" s="622"/>
      <c r="DY8" s="622"/>
      <c r="DZ8" s="622"/>
      <c r="EA8" s="622"/>
      <c r="EB8" s="622"/>
      <c r="EC8" s="658"/>
    </row>
    <row r="9" spans="2:143" ht="11.25" customHeight="1" x14ac:dyDescent="0.15">
      <c r="B9" s="618" t="s">
        <v>245</v>
      </c>
      <c r="C9" s="619"/>
      <c r="D9" s="619"/>
      <c r="E9" s="619"/>
      <c r="F9" s="619"/>
      <c r="G9" s="619"/>
      <c r="H9" s="619"/>
      <c r="I9" s="619"/>
      <c r="J9" s="619"/>
      <c r="K9" s="619"/>
      <c r="L9" s="619"/>
      <c r="M9" s="619"/>
      <c r="N9" s="619"/>
      <c r="O9" s="619"/>
      <c r="P9" s="619"/>
      <c r="Q9" s="620"/>
      <c r="R9" s="621">
        <v>7973</v>
      </c>
      <c r="S9" s="622"/>
      <c r="T9" s="622"/>
      <c r="U9" s="622"/>
      <c r="V9" s="622"/>
      <c r="W9" s="622"/>
      <c r="X9" s="622"/>
      <c r="Y9" s="623"/>
      <c r="Z9" s="659">
        <v>0.1</v>
      </c>
      <c r="AA9" s="659"/>
      <c r="AB9" s="659"/>
      <c r="AC9" s="659"/>
      <c r="AD9" s="660">
        <v>7973</v>
      </c>
      <c r="AE9" s="660"/>
      <c r="AF9" s="660"/>
      <c r="AG9" s="660"/>
      <c r="AH9" s="660"/>
      <c r="AI9" s="660"/>
      <c r="AJ9" s="660"/>
      <c r="AK9" s="660"/>
      <c r="AL9" s="624">
        <v>0.2</v>
      </c>
      <c r="AM9" s="625"/>
      <c r="AN9" s="625"/>
      <c r="AO9" s="661"/>
      <c r="AP9" s="618" t="s">
        <v>246</v>
      </c>
      <c r="AQ9" s="619"/>
      <c r="AR9" s="619"/>
      <c r="AS9" s="619"/>
      <c r="AT9" s="619"/>
      <c r="AU9" s="619"/>
      <c r="AV9" s="619"/>
      <c r="AW9" s="619"/>
      <c r="AX9" s="619"/>
      <c r="AY9" s="619"/>
      <c r="AZ9" s="619"/>
      <c r="BA9" s="619"/>
      <c r="BB9" s="619"/>
      <c r="BC9" s="619"/>
      <c r="BD9" s="619"/>
      <c r="BE9" s="619"/>
      <c r="BF9" s="620"/>
      <c r="BG9" s="621">
        <v>689179</v>
      </c>
      <c r="BH9" s="622"/>
      <c r="BI9" s="622"/>
      <c r="BJ9" s="622"/>
      <c r="BK9" s="622"/>
      <c r="BL9" s="622"/>
      <c r="BM9" s="622"/>
      <c r="BN9" s="623"/>
      <c r="BO9" s="659">
        <v>31.7</v>
      </c>
      <c r="BP9" s="659"/>
      <c r="BQ9" s="659"/>
      <c r="BR9" s="659"/>
      <c r="BS9" s="660" t="s">
        <v>131</v>
      </c>
      <c r="BT9" s="660"/>
      <c r="BU9" s="660"/>
      <c r="BV9" s="660"/>
      <c r="BW9" s="660"/>
      <c r="BX9" s="660"/>
      <c r="BY9" s="660"/>
      <c r="BZ9" s="660"/>
      <c r="CA9" s="660"/>
      <c r="CB9" s="700"/>
      <c r="CD9" s="618" t="s">
        <v>247</v>
      </c>
      <c r="CE9" s="619"/>
      <c r="CF9" s="619"/>
      <c r="CG9" s="619"/>
      <c r="CH9" s="619"/>
      <c r="CI9" s="619"/>
      <c r="CJ9" s="619"/>
      <c r="CK9" s="619"/>
      <c r="CL9" s="619"/>
      <c r="CM9" s="619"/>
      <c r="CN9" s="619"/>
      <c r="CO9" s="619"/>
      <c r="CP9" s="619"/>
      <c r="CQ9" s="620"/>
      <c r="CR9" s="621">
        <v>442752</v>
      </c>
      <c r="CS9" s="622"/>
      <c r="CT9" s="622"/>
      <c r="CU9" s="622"/>
      <c r="CV9" s="622"/>
      <c r="CW9" s="622"/>
      <c r="CX9" s="622"/>
      <c r="CY9" s="623"/>
      <c r="CZ9" s="659">
        <v>6.4</v>
      </c>
      <c r="DA9" s="659"/>
      <c r="DB9" s="659"/>
      <c r="DC9" s="659"/>
      <c r="DD9" s="627">
        <v>172</v>
      </c>
      <c r="DE9" s="622"/>
      <c r="DF9" s="622"/>
      <c r="DG9" s="622"/>
      <c r="DH9" s="622"/>
      <c r="DI9" s="622"/>
      <c r="DJ9" s="622"/>
      <c r="DK9" s="622"/>
      <c r="DL9" s="622"/>
      <c r="DM9" s="622"/>
      <c r="DN9" s="622"/>
      <c r="DO9" s="622"/>
      <c r="DP9" s="623"/>
      <c r="DQ9" s="627">
        <v>281021</v>
      </c>
      <c r="DR9" s="622"/>
      <c r="DS9" s="622"/>
      <c r="DT9" s="622"/>
      <c r="DU9" s="622"/>
      <c r="DV9" s="622"/>
      <c r="DW9" s="622"/>
      <c r="DX9" s="622"/>
      <c r="DY9" s="622"/>
      <c r="DZ9" s="622"/>
      <c r="EA9" s="622"/>
      <c r="EB9" s="622"/>
      <c r="EC9" s="658"/>
    </row>
    <row r="10" spans="2:143" ht="11.25" customHeight="1" x14ac:dyDescent="0.15">
      <c r="B10" s="618" t="s">
        <v>248</v>
      </c>
      <c r="C10" s="619"/>
      <c r="D10" s="619"/>
      <c r="E10" s="619"/>
      <c r="F10" s="619"/>
      <c r="G10" s="619"/>
      <c r="H10" s="619"/>
      <c r="I10" s="619"/>
      <c r="J10" s="619"/>
      <c r="K10" s="619"/>
      <c r="L10" s="619"/>
      <c r="M10" s="619"/>
      <c r="N10" s="619"/>
      <c r="O10" s="619"/>
      <c r="P10" s="619"/>
      <c r="Q10" s="620"/>
      <c r="R10" s="621" t="s">
        <v>232</v>
      </c>
      <c r="S10" s="622"/>
      <c r="T10" s="622"/>
      <c r="U10" s="622"/>
      <c r="V10" s="622"/>
      <c r="W10" s="622"/>
      <c r="X10" s="622"/>
      <c r="Y10" s="623"/>
      <c r="Z10" s="659" t="s">
        <v>232</v>
      </c>
      <c r="AA10" s="659"/>
      <c r="AB10" s="659"/>
      <c r="AC10" s="659"/>
      <c r="AD10" s="660" t="s">
        <v>232</v>
      </c>
      <c r="AE10" s="660"/>
      <c r="AF10" s="660"/>
      <c r="AG10" s="660"/>
      <c r="AH10" s="660"/>
      <c r="AI10" s="660"/>
      <c r="AJ10" s="660"/>
      <c r="AK10" s="660"/>
      <c r="AL10" s="624" t="s">
        <v>131</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43474</v>
      </c>
      <c r="BH10" s="622"/>
      <c r="BI10" s="622"/>
      <c r="BJ10" s="622"/>
      <c r="BK10" s="622"/>
      <c r="BL10" s="622"/>
      <c r="BM10" s="622"/>
      <c r="BN10" s="623"/>
      <c r="BO10" s="659">
        <v>2</v>
      </c>
      <c r="BP10" s="659"/>
      <c r="BQ10" s="659"/>
      <c r="BR10" s="659"/>
      <c r="BS10" s="660" t="s">
        <v>131</v>
      </c>
      <c r="BT10" s="660"/>
      <c r="BU10" s="660"/>
      <c r="BV10" s="660"/>
      <c r="BW10" s="660"/>
      <c r="BX10" s="660"/>
      <c r="BY10" s="660"/>
      <c r="BZ10" s="660"/>
      <c r="CA10" s="660"/>
      <c r="CB10" s="700"/>
      <c r="CD10" s="618" t="s">
        <v>250</v>
      </c>
      <c r="CE10" s="619"/>
      <c r="CF10" s="619"/>
      <c r="CG10" s="619"/>
      <c r="CH10" s="619"/>
      <c r="CI10" s="619"/>
      <c r="CJ10" s="619"/>
      <c r="CK10" s="619"/>
      <c r="CL10" s="619"/>
      <c r="CM10" s="619"/>
      <c r="CN10" s="619"/>
      <c r="CO10" s="619"/>
      <c r="CP10" s="619"/>
      <c r="CQ10" s="620"/>
      <c r="CR10" s="621" t="s">
        <v>131</v>
      </c>
      <c r="CS10" s="622"/>
      <c r="CT10" s="622"/>
      <c r="CU10" s="622"/>
      <c r="CV10" s="622"/>
      <c r="CW10" s="622"/>
      <c r="CX10" s="622"/>
      <c r="CY10" s="623"/>
      <c r="CZ10" s="659" t="s">
        <v>131</v>
      </c>
      <c r="DA10" s="659"/>
      <c r="DB10" s="659"/>
      <c r="DC10" s="659"/>
      <c r="DD10" s="627" t="s">
        <v>232</v>
      </c>
      <c r="DE10" s="622"/>
      <c r="DF10" s="622"/>
      <c r="DG10" s="622"/>
      <c r="DH10" s="622"/>
      <c r="DI10" s="622"/>
      <c r="DJ10" s="622"/>
      <c r="DK10" s="622"/>
      <c r="DL10" s="622"/>
      <c r="DM10" s="622"/>
      <c r="DN10" s="622"/>
      <c r="DO10" s="622"/>
      <c r="DP10" s="623"/>
      <c r="DQ10" s="627" t="s">
        <v>232</v>
      </c>
      <c r="DR10" s="622"/>
      <c r="DS10" s="622"/>
      <c r="DT10" s="622"/>
      <c r="DU10" s="622"/>
      <c r="DV10" s="622"/>
      <c r="DW10" s="622"/>
      <c r="DX10" s="622"/>
      <c r="DY10" s="622"/>
      <c r="DZ10" s="622"/>
      <c r="EA10" s="622"/>
      <c r="EB10" s="622"/>
      <c r="EC10" s="658"/>
    </row>
    <row r="11" spans="2:143" ht="11.25" customHeight="1" x14ac:dyDescent="0.15">
      <c r="B11" s="618" t="s">
        <v>251</v>
      </c>
      <c r="C11" s="619"/>
      <c r="D11" s="619"/>
      <c r="E11" s="619"/>
      <c r="F11" s="619"/>
      <c r="G11" s="619"/>
      <c r="H11" s="619"/>
      <c r="I11" s="619"/>
      <c r="J11" s="619"/>
      <c r="K11" s="619"/>
      <c r="L11" s="619"/>
      <c r="M11" s="619"/>
      <c r="N11" s="619"/>
      <c r="O11" s="619"/>
      <c r="P11" s="619"/>
      <c r="Q11" s="620"/>
      <c r="R11" s="621">
        <v>343680</v>
      </c>
      <c r="S11" s="622"/>
      <c r="T11" s="622"/>
      <c r="U11" s="622"/>
      <c r="V11" s="622"/>
      <c r="W11" s="622"/>
      <c r="X11" s="622"/>
      <c r="Y11" s="623"/>
      <c r="Z11" s="624">
        <v>4.5999999999999996</v>
      </c>
      <c r="AA11" s="625"/>
      <c r="AB11" s="625"/>
      <c r="AC11" s="626"/>
      <c r="AD11" s="627">
        <v>343680</v>
      </c>
      <c r="AE11" s="622"/>
      <c r="AF11" s="622"/>
      <c r="AG11" s="622"/>
      <c r="AH11" s="622"/>
      <c r="AI11" s="622"/>
      <c r="AJ11" s="622"/>
      <c r="AK11" s="623"/>
      <c r="AL11" s="624">
        <v>8.1999999999999993</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78761</v>
      </c>
      <c r="BH11" s="622"/>
      <c r="BI11" s="622"/>
      <c r="BJ11" s="622"/>
      <c r="BK11" s="622"/>
      <c r="BL11" s="622"/>
      <c r="BM11" s="622"/>
      <c r="BN11" s="623"/>
      <c r="BO11" s="659">
        <v>3.6</v>
      </c>
      <c r="BP11" s="659"/>
      <c r="BQ11" s="659"/>
      <c r="BR11" s="659"/>
      <c r="BS11" s="660" t="s">
        <v>232</v>
      </c>
      <c r="BT11" s="660"/>
      <c r="BU11" s="660"/>
      <c r="BV11" s="660"/>
      <c r="BW11" s="660"/>
      <c r="BX11" s="660"/>
      <c r="BY11" s="660"/>
      <c r="BZ11" s="660"/>
      <c r="CA11" s="660"/>
      <c r="CB11" s="700"/>
      <c r="CD11" s="618" t="s">
        <v>253</v>
      </c>
      <c r="CE11" s="619"/>
      <c r="CF11" s="619"/>
      <c r="CG11" s="619"/>
      <c r="CH11" s="619"/>
      <c r="CI11" s="619"/>
      <c r="CJ11" s="619"/>
      <c r="CK11" s="619"/>
      <c r="CL11" s="619"/>
      <c r="CM11" s="619"/>
      <c r="CN11" s="619"/>
      <c r="CO11" s="619"/>
      <c r="CP11" s="619"/>
      <c r="CQ11" s="620"/>
      <c r="CR11" s="621">
        <v>236680</v>
      </c>
      <c r="CS11" s="622"/>
      <c r="CT11" s="622"/>
      <c r="CU11" s="622"/>
      <c r="CV11" s="622"/>
      <c r="CW11" s="622"/>
      <c r="CX11" s="622"/>
      <c r="CY11" s="623"/>
      <c r="CZ11" s="659">
        <v>3.4</v>
      </c>
      <c r="DA11" s="659"/>
      <c r="DB11" s="659"/>
      <c r="DC11" s="659"/>
      <c r="DD11" s="627">
        <v>62928</v>
      </c>
      <c r="DE11" s="622"/>
      <c r="DF11" s="622"/>
      <c r="DG11" s="622"/>
      <c r="DH11" s="622"/>
      <c r="DI11" s="622"/>
      <c r="DJ11" s="622"/>
      <c r="DK11" s="622"/>
      <c r="DL11" s="622"/>
      <c r="DM11" s="622"/>
      <c r="DN11" s="622"/>
      <c r="DO11" s="622"/>
      <c r="DP11" s="623"/>
      <c r="DQ11" s="627">
        <v>109306</v>
      </c>
      <c r="DR11" s="622"/>
      <c r="DS11" s="622"/>
      <c r="DT11" s="622"/>
      <c r="DU11" s="622"/>
      <c r="DV11" s="622"/>
      <c r="DW11" s="622"/>
      <c r="DX11" s="622"/>
      <c r="DY11" s="622"/>
      <c r="DZ11" s="622"/>
      <c r="EA11" s="622"/>
      <c r="EB11" s="622"/>
      <c r="EC11" s="658"/>
    </row>
    <row r="12" spans="2:143" ht="11.25" customHeight="1" x14ac:dyDescent="0.15">
      <c r="B12" s="618" t="s">
        <v>254</v>
      </c>
      <c r="C12" s="619"/>
      <c r="D12" s="619"/>
      <c r="E12" s="619"/>
      <c r="F12" s="619"/>
      <c r="G12" s="619"/>
      <c r="H12" s="619"/>
      <c r="I12" s="619"/>
      <c r="J12" s="619"/>
      <c r="K12" s="619"/>
      <c r="L12" s="619"/>
      <c r="M12" s="619"/>
      <c r="N12" s="619"/>
      <c r="O12" s="619"/>
      <c r="P12" s="619"/>
      <c r="Q12" s="620"/>
      <c r="R12" s="621" t="s">
        <v>131</v>
      </c>
      <c r="S12" s="622"/>
      <c r="T12" s="622"/>
      <c r="U12" s="622"/>
      <c r="V12" s="622"/>
      <c r="W12" s="622"/>
      <c r="X12" s="622"/>
      <c r="Y12" s="623"/>
      <c r="Z12" s="659" t="s">
        <v>131</v>
      </c>
      <c r="AA12" s="659"/>
      <c r="AB12" s="659"/>
      <c r="AC12" s="659"/>
      <c r="AD12" s="660" t="s">
        <v>232</v>
      </c>
      <c r="AE12" s="660"/>
      <c r="AF12" s="660"/>
      <c r="AG12" s="660"/>
      <c r="AH12" s="660"/>
      <c r="AI12" s="660"/>
      <c r="AJ12" s="660"/>
      <c r="AK12" s="660"/>
      <c r="AL12" s="624" t="s">
        <v>131</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1180118</v>
      </c>
      <c r="BH12" s="622"/>
      <c r="BI12" s="622"/>
      <c r="BJ12" s="622"/>
      <c r="BK12" s="622"/>
      <c r="BL12" s="622"/>
      <c r="BM12" s="622"/>
      <c r="BN12" s="623"/>
      <c r="BO12" s="659">
        <v>54.4</v>
      </c>
      <c r="BP12" s="659"/>
      <c r="BQ12" s="659"/>
      <c r="BR12" s="659"/>
      <c r="BS12" s="660" t="s">
        <v>131</v>
      </c>
      <c r="BT12" s="660"/>
      <c r="BU12" s="660"/>
      <c r="BV12" s="660"/>
      <c r="BW12" s="660"/>
      <c r="BX12" s="660"/>
      <c r="BY12" s="660"/>
      <c r="BZ12" s="660"/>
      <c r="CA12" s="660"/>
      <c r="CB12" s="700"/>
      <c r="CD12" s="618" t="s">
        <v>256</v>
      </c>
      <c r="CE12" s="619"/>
      <c r="CF12" s="619"/>
      <c r="CG12" s="619"/>
      <c r="CH12" s="619"/>
      <c r="CI12" s="619"/>
      <c r="CJ12" s="619"/>
      <c r="CK12" s="619"/>
      <c r="CL12" s="619"/>
      <c r="CM12" s="619"/>
      <c r="CN12" s="619"/>
      <c r="CO12" s="619"/>
      <c r="CP12" s="619"/>
      <c r="CQ12" s="620"/>
      <c r="CR12" s="621">
        <v>32417</v>
      </c>
      <c r="CS12" s="622"/>
      <c r="CT12" s="622"/>
      <c r="CU12" s="622"/>
      <c r="CV12" s="622"/>
      <c r="CW12" s="622"/>
      <c r="CX12" s="622"/>
      <c r="CY12" s="623"/>
      <c r="CZ12" s="659">
        <v>0.5</v>
      </c>
      <c r="DA12" s="659"/>
      <c r="DB12" s="659"/>
      <c r="DC12" s="659"/>
      <c r="DD12" s="627" t="s">
        <v>131</v>
      </c>
      <c r="DE12" s="622"/>
      <c r="DF12" s="622"/>
      <c r="DG12" s="622"/>
      <c r="DH12" s="622"/>
      <c r="DI12" s="622"/>
      <c r="DJ12" s="622"/>
      <c r="DK12" s="622"/>
      <c r="DL12" s="622"/>
      <c r="DM12" s="622"/>
      <c r="DN12" s="622"/>
      <c r="DO12" s="622"/>
      <c r="DP12" s="623"/>
      <c r="DQ12" s="627">
        <v>31501</v>
      </c>
      <c r="DR12" s="622"/>
      <c r="DS12" s="622"/>
      <c r="DT12" s="622"/>
      <c r="DU12" s="622"/>
      <c r="DV12" s="622"/>
      <c r="DW12" s="622"/>
      <c r="DX12" s="622"/>
      <c r="DY12" s="622"/>
      <c r="DZ12" s="622"/>
      <c r="EA12" s="622"/>
      <c r="EB12" s="622"/>
      <c r="EC12" s="658"/>
    </row>
    <row r="13" spans="2:143" ht="11.25" customHeight="1" x14ac:dyDescent="0.15">
      <c r="B13" s="618" t="s">
        <v>257</v>
      </c>
      <c r="C13" s="619"/>
      <c r="D13" s="619"/>
      <c r="E13" s="619"/>
      <c r="F13" s="619"/>
      <c r="G13" s="619"/>
      <c r="H13" s="619"/>
      <c r="I13" s="619"/>
      <c r="J13" s="619"/>
      <c r="K13" s="619"/>
      <c r="L13" s="619"/>
      <c r="M13" s="619"/>
      <c r="N13" s="619"/>
      <c r="O13" s="619"/>
      <c r="P13" s="619"/>
      <c r="Q13" s="620"/>
      <c r="R13" s="621" t="s">
        <v>131</v>
      </c>
      <c r="S13" s="622"/>
      <c r="T13" s="622"/>
      <c r="U13" s="622"/>
      <c r="V13" s="622"/>
      <c r="W13" s="622"/>
      <c r="X13" s="622"/>
      <c r="Y13" s="623"/>
      <c r="Z13" s="659" t="s">
        <v>232</v>
      </c>
      <c r="AA13" s="659"/>
      <c r="AB13" s="659"/>
      <c r="AC13" s="659"/>
      <c r="AD13" s="660" t="s">
        <v>131</v>
      </c>
      <c r="AE13" s="660"/>
      <c r="AF13" s="660"/>
      <c r="AG13" s="660"/>
      <c r="AH13" s="660"/>
      <c r="AI13" s="660"/>
      <c r="AJ13" s="660"/>
      <c r="AK13" s="660"/>
      <c r="AL13" s="624" t="s">
        <v>131</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1180118</v>
      </c>
      <c r="BH13" s="622"/>
      <c r="BI13" s="622"/>
      <c r="BJ13" s="622"/>
      <c r="BK13" s="622"/>
      <c r="BL13" s="622"/>
      <c r="BM13" s="622"/>
      <c r="BN13" s="623"/>
      <c r="BO13" s="659">
        <v>54.4</v>
      </c>
      <c r="BP13" s="659"/>
      <c r="BQ13" s="659"/>
      <c r="BR13" s="659"/>
      <c r="BS13" s="660" t="s">
        <v>131</v>
      </c>
      <c r="BT13" s="660"/>
      <c r="BU13" s="660"/>
      <c r="BV13" s="660"/>
      <c r="BW13" s="660"/>
      <c r="BX13" s="660"/>
      <c r="BY13" s="660"/>
      <c r="BZ13" s="660"/>
      <c r="CA13" s="660"/>
      <c r="CB13" s="700"/>
      <c r="CD13" s="618" t="s">
        <v>259</v>
      </c>
      <c r="CE13" s="619"/>
      <c r="CF13" s="619"/>
      <c r="CG13" s="619"/>
      <c r="CH13" s="619"/>
      <c r="CI13" s="619"/>
      <c r="CJ13" s="619"/>
      <c r="CK13" s="619"/>
      <c r="CL13" s="619"/>
      <c r="CM13" s="619"/>
      <c r="CN13" s="619"/>
      <c r="CO13" s="619"/>
      <c r="CP13" s="619"/>
      <c r="CQ13" s="620"/>
      <c r="CR13" s="621">
        <v>1031653</v>
      </c>
      <c r="CS13" s="622"/>
      <c r="CT13" s="622"/>
      <c r="CU13" s="622"/>
      <c r="CV13" s="622"/>
      <c r="CW13" s="622"/>
      <c r="CX13" s="622"/>
      <c r="CY13" s="623"/>
      <c r="CZ13" s="659">
        <v>14.9</v>
      </c>
      <c r="DA13" s="659"/>
      <c r="DB13" s="659"/>
      <c r="DC13" s="659"/>
      <c r="DD13" s="627">
        <v>485875</v>
      </c>
      <c r="DE13" s="622"/>
      <c r="DF13" s="622"/>
      <c r="DG13" s="622"/>
      <c r="DH13" s="622"/>
      <c r="DI13" s="622"/>
      <c r="DJ13" s="622"/>
      <c r="DK13" s="622"/>
      <c r="DL13" s="622"/>
      <c r="DM13" s="622"/>
      <c r="DN13" s="622"/>
      <c r="DO13" s="622"/>
      <c r="DP13" s="623"/>
      <c r="DQ13" s="627">
        <v>632399</v>
      </c>
      <c r="DR13" s="622"/>
      <c r="DS13" s="622"/>
      <c r="DT13" s="622"/>
      <c r="DU13" s="622"/>
      <c r="DV13" s="622"/>
      <c r="DW13" s="622"/>
      <c r="DX13" s="622"/>
      <c r="DY13" s="622"/>
      <c r="DZ13" s="622"/>
      <c r="EA13" s="622"/>
      <c r="EB13" s="622"/>
      <c r="EC13" s="658"/>
    </row>
    <row r="14" spans="2:143" ht="11.25" customHeight="1" x14ac:dyDescent="0.15">
      <c r="B14" s="618" t="s">
        <v>260</v>
      </c>
      <c r="C14" s="619"/>
      <c r="D14" s="619"/>
      <c r="E14" s="619"/>
      <c r="F14" s="619"/>
      <c r="G14" s="619"/>
      <c r="H14" s="619"/>
      <c r="I14" s="619"/>
      <c r="J14" s="619"/>
      <c r="K14" s="619"/>
      <c r="L14" s="619"/>
      <c r="M14" s="619"/>
      <c r="N14" s="619"/>
      <c r="O14" s="619"/>
      <c r="P14" s="619"/>
      <c r="Q14" s="620"/>
      <c r="R14" s="621" t="s">
        <v>232</v>
      </c>
      <c r="S14" s="622"/>
      <c r="T14" s="622"/>
      <c r="U14" s="622"/>
      <c r="V14" s="622"/>
      <c r="W14" s="622"/>
      <c r="X14" s="622"/>
      <c r="Y14" s="623"/>
      <c r="Z14" s="659" t="s">
        <v>131</v>
      </c>
      <c r="AA14" s="659"/>
      <c r="AB14" s="659"/>
      <c r="AC14" s="659"/>
      <c r="AD14" s="660" t="s">
        <v>131</v>
      </c>
      <c r="AE14" s="660"/>
      <c r="AF14" s="660"/>
      <c r="AG14" s="660"/>
      <c r="AH14" s="660"/>
      <c r="AI14" s="660"/>
      <c r="AJ14" s="660"/>
      <c r="AK14" s="660"/>
      <c r="AL14" s="624" t="s">
        <v>131</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55073</v>
      </c>
      <c r="BH14" s="622"/>
      <c r="BI14" s="622"/>
      <c r="BJ14" s="622"/>
      <c r="BK14" s="622"/>
      <c r="BL14" s="622"/>
      <c r="BM14" s="622"/>
      <c r="BN14" s="623"/>
      <c r="BO14" s="659">
        <v>2.5</v>
      </c>
      <c r="BP14" s="659"/>
      <c r="BQ14" s="659"/>
      <c r="BR14" s="659"/>
      <c r="BS14" s="660" t="s">
        <v>131</v>
      </c>
      <c r="BT14" s="660"/>
      <c r="BU14" s="660"/>
      <c r="BV14" s="660"/>
      <c r="BW14" s="660"/>
      <c r="BX14" s="660"/>
      <c r="BY14" s="660"/>
      <c r="BZ14" s="660"/>
      <c r="CA14" s="660"/>
      <c r="CB14" s="700"/>
      <c r="CD14" s="618" t="s">
        <v>262</v>
      </c>
      <c r="CE14" s="619"/>
      <c r="CF14" s="619"/>
      <c r="CG14" s="619"/>
      <c r="CH14" s="619"/>
      <c r="CI14" s="619"/>
      <c r="CJ14" s="619"/>
      <c r="CK14" s="619"/>
      <c r="CL14" s="619"/>
      <c r="CM14" s="619"/>
      <c r="CN14" s="619"/>
      <c r="CO14" s="619"/>
      <c r="CP14" s="619"/>
      <c r="CQ14" s="620"/>
      <c r="CR14" s="621">
        <v>321570</v>
      </c>
      <c r="CS14" s="622"/>
      <c r="CT14" s="622"/>
      <c r="CU14" s="622"/>
      <c r="CV14" s="622"/>
      <c r="CW14" s="622"/>
      <c r="CX14" s="622"/>
      <c r="CY14" s="623"/>
      <c r="CZ14" s="659">
        <v>4.5999999999999996</v>
      </c>
      <c r="DA14" s="659"/>
      <c r="DB14" s="659"/>
      <c r="DC14" s="659"/>
      <c r="DD14" s="627">
        <v>36252</v>
      </c>
      <c r="DE14" s="622"/>
      <c r="DF14" s="622"/>
      <c r="DG14" s="622"/>
      <c r="DH14" s="622"/>
      <c r="DI14" s="622"/>
      <c r="DJ14" s="622"/>
      <c r="DK14" s="622"/>
      <c r="DL14" s="622"/>
      <c r="DM14" s="622"/>
      <c r="DN14" s="622"/>
      <c r="DO14" s="622"/>
      <c r="DP14" s="623"/>
      <c r="DQ14" s="627">
        <v>229220</v>
      </c>
      <c r="DR14" s="622"/>
      <c r="DS14" s="622"/>
      <c r="DT14" s="622"/>
      <c r="DU14" s="622"/>
      <c r="DV14" s="622"/>
      <c r="DW14" s="622"/>
      <c r="DX14" s="622"/>
      <c r="DY14" s="622"/>
      <c r="DZ14" s="622"/>
      <c r="EA14" s="622"/>
      <c r="EB14" s="622"/>
      <c r="EC14" s="658"/>
    </row>
    <row r="15" spans="2:143" ht="11.25" customHeight="1" x14ac:dyDescent="0.15">
      <c r="B15" s="618" t="s">
        <v>263</v>
      </c>
      <c r="C15" s="619"/>
      <c r="D15" s="619"/>
      <c r="E15" s="619"/>
      <c r="F15" s="619"/>
      <c r="G15" s="619"/>
      <c r="H15" s="619"/>
      <c r="I15" s="619"/>
      <c r="J15" s="619"/>
      <c r="K15" s="619"/>
      <c r="L15" s="619"/>
      <c r="M15" s="619"/>
      <c r="N15" s="619"/>
      <c r="O15" s="619"/>
      <c r="P15" s="619"/>
      <c r="Q15" s="620"/>
      <c r="R15" s="621" t="s">
        <v>232</v>
      </c>
      <c r="S15" s="622"/>
      <c r="T15" s="622"/>
      <c r="U15" s="622"/>
      <c r="V15" s="622"/>
      <c r="W15" s="622"/>
      <c r="X15" s="622"/>
      <c r="Y15" s="623"/>
      <c r="Z15" s="659" t="s">
        <v>131</v>
      </c>
      <c r="AA15" s="659"/>
      <c r="AB15" s="659"/>
      <c r="AC15" s="659"/>
      <c r="AD15" s="660" t="s">
        <v>232</v>
      </c>
      <c r="AE15" s="660"/>
      <c r="AF15" s="660"/>
      <c r="AG15" s="660"/>
      <c r="AH15" s="660"/>
      <c r="AI15" s="660"/>
      <c r="AJ15" s="660"/>
      <c r="AK15" s="660"/>
      <c r="AL15" s="624" t="s">
        <v>232</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97966</v>
      </c>
      <c r="BH15" s="622"/>
      <c r="BI15" s="622"/>
      <c r="BJ15" s="622"/>
      <c r="BK15" s="622"/>
      <c r="BL15" s="622"/>
      <c r="BM15" s="622"/>
      <c r="BN15" s="623"/>
      <c r="BO15" s="659">
        <v>4.5</v>
      </c>
      <c r="BP15" s="659"/>
      <c r="BQ15" s="659"/>
      <c r="BR15" s="659"/>
      <c r="BS15" s="660" t="s">
        <v>232</v>
      </c>
      <c r="BT15" s="660"/>
      <c r="BU15" s="660"/>
      <c r="BV15" s="660"/>
      <c r="BW15" s="660"/>
      <c r="BX15" s="660"/>
      <c r="BY15" s="660"/>
      <c r="BZ15" s="660"/>
      <c r="CA15" s="660"/>
      <c r="CB15" s="700"/>
      <c r="CD15" s="618" t="s">
        <v>265</v>
      </c>
      <c r="CE15" s="619"/>
      <c r="CF15" s="619"/>
      <c r="CG15" s="619"/>
      <c r="CH15" s="619"/>
      <c r="CI15" s="619"/>
      <c r="CJ15" s="619"/>
      <c r="CK15" s="619"/>
      <c r="CL15" s="619"/>
      <c r="CM15" s="619"/>
      <c r="CN15" s="619"/>
      <c r="CO15" s="619"/>
      <c r="CP15" s="619"/>
      <c r="CQ15" s="620"/>
      <c r="CR15" s="621">
        <v>767462</v>
      </c>
      <c r="CS15" s="622"/>
      <c r="CT15" s="622"/>
      <c r="CU15" s="622"/>
      <c r="CV15" s="622"/>
      <c r="CW15" s="622"/>
      <c r="CX15" s="622"/>
      <c r="CY15" s="623"/>
      <c r="CZ15" s="659">
        <v>11.1</v>
      </c>
      <c r="DA15" s="659"/>
      <c r="DB15" s="659"/>
      <c r="DC15" s="659"/>
      <c r="DD15" s="627">
        <v>83245</v>
      </c>
      <c r="DE15" s="622"/>
      <c r="DF15" s="622"/>
      <c r="DG15" s="622"/>
      <c r="DH15" s="622"/>
      <c r="DI15" s="622"/>
      <c r="DJ15" s="622"/>
      <c r="DK15" s="622"/>
      <c r="DL15" s="622"/>
      <c r="DM15" s="622"/>
      <c r="DN15" s="622"/>
      <c r="DO15" s="622"/>
      <c r="DP15" s="623"/>
      <c r="DQ15" s="627">
        <v>583343</v>
      </c>
      <c r="DR15" s="622"/>
      <c r="DS15" s="622"/>
      <c r="DT15" s="622"/>
      <c r="DU15" s="622"/>
      <c r="DV15" s="622"/>
      <c r="DW15" s="622"/>
      <c r="DX15" s="622"/>
      <c r="DY15" s="622"/>
      <c r="DZ15" s="622"/>
      <c r="EA15" s="622"/>
      <c r="EB15" s="622"/>
      <c r="EC15" s="658"/>
    </row>
    <row r="16" spans="2:143" ht="11.25" customHeight="1" x14ac:dyDescent="0.15">
      <c r="B16" s="618" t="s">
        <v>266</v>
      </c>
      <c r="C16" s="619"/>
      <c r="D16" s="619"/>
      <c r="E16" s="619"/>
      <c r="F16" s="619"/>
      <c r="G16" s="619"/>
      <c r="H16" s="619"/>
      <c r="I16" s="619"/>
      <c r="J16" s="619"/>
      <c r="K16" s="619"/>
      <c r="L16" s="619"/>
      <c r="M16" s="619"/>
      <c r="N16" s="619"/>
      <c r="O16" s="619"/>
      <c r="P16" s="619"/>
      <c r="Q16" s="620"/>
      <c r="R16" s="621">
        <v>9773</v>
      </c>
      <c r="S16" s="622"/>
      <c r="T16" s="622"/>
      <c r="U16" s="622"/>
      <c r="V16" s="622"/>
      <c r="W16" s="622"/>
      <c r="X16" s="622"/>
      <c r="Y16" s="623"/>
      <c r="Z16" s="659">
        <v>0.1</v>
      </c>
      <c r="AA16" s="659"/>
      <c r="AB16" s="659"/>
      <c r="AC16" s="659"/>
      <c r="AD16" s="660">
        <v>9773</v>
      </c>
      <c r="AE16" s="660"/>
      <c r="AF16" s="660"/>
      <c r="AG16" s="660"/>
      <c r="AH16" s="660"/>
      <c r="AI16" s="660"/>
      <c r="AJ16" s="660"/>
      <c r="AK16" s="660"/>
      <c r="AL16" s="624">
        <v>0.2</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131</v>
      </c>
      <c r="BH16" s="622"/>
      <c r="BI16" s="622"/>
      <c r="BJ16" s="622"/>
      <c r="BK16" s="622"/>
      <c r="BL16" s="622"/>
      <c r="BM16" s="622"/>
      <c r="BN16" s="623"/>
      <c r="BO16" s="659" t="s">
        <v>232</v>
      </c>
      <c r="BP16" s="659"/>
      <c r="BQ16" s="659"/>
      <c r="BR16" s="659"/>
      <c r="BS16" s="660" t="s">
        <v>131</v>
      </c>
      <c r="BT16" s="660"/>
      <c r="BU16" s="660"/>
      <c r="BV16" s="660"/>
      <c r="BW16" s="660"/>
      <c r="BX16" s="660"/>
      <c r="BY16" s="660"/>
      <c r="BZ16" s="660"/>
      <c r="CA16" s="660"/>
      <c r="CB16" s="700"/>
      <c r="CD16" s="618" t="s">
        <v>268</v>
      </c>
      <c r="CE16" s="619"/>
      <c r="CF16" s="619"/>
      <c r="CG16" s="619"/>
      <c r="CH16" s="619"/>
      <c r="CI16" s="619"/>
      <c r="CJ16" s="619"/>
      <c r="CK16" s="619"/>
      <c r="CL16" s="619"/>
      <c r="CM16" s="619"/>
      <c r="CN16" s="619"/>
      <c r="CO16" s="619"/>
      <c r="CP16" s="619"/>
      <c r="CQ16" s="620"/>
      <c r="CR16" s="621" t="s">
        <v>232</v>
      </c>
      <c r="CS16" s="622"/>
      <c r="CT16" s="622"/>
      <c r="CU16" s="622"/>
      <c r="CV16" s="622"/>
      <c r="CW16" s="622"/>
      <c r="CX16" s="622"/>
      <c r="CY16" s="623"/>
      <c r="CZ16" s="659" t="s">
        <v>131</v>
      </c>
      <c r="DA16" s="659"/>
      <c r="DB16" s="659"/>
      <c r="DC16" s="659"/>
      <c r="DD16" s="627" t="s">
        <v>232</v>
      </c>
      <c r="DE16" s="622"/>
      <c r="DF16" s="622"/>
      <c r="DG16" s="622"/>
      <c r="DH16" s="622"/>
      <c r="DI16" s="622"/>
      <c r="DJ16" s="622"/>
      <c r="DK16" s="622"/>
      <c r="DL16" s="622"/>
      <c r="DM16" s="622"/>
      <c r="DN16" s="622"/>
      <c r="DO16" s="622"/>
      <c r="DP16" s="623"/>
      <c r="DQ16" s="627" t="s">
        <v>232</v>
      </c>
      <c r="DR16" s="622"/>
      <c r="DS16" s="622"/>
      <c r="DT16" s="622"/>
      <c r="DU16" s="622"/>
      <c r="DV16" s="622"/>
      <c r="DW16" s="622"/>
      <c r="DX16" s="622"/>
      <c r="DY16" s="622"/>
      <c r="DZ16" s="622"/>
      <c r="EA16" s="622"/>
      <c r="EB16" s="622"/>
      <c r="EC16" s="658"/>
    </row>
    <row r="17" spans="2:133" ht="11.25" customHeight="1" x14ac:dyDescent="0.15">
      <c r="B17" s="618" t="s">
        <v>269</v>
      </c>
      <c r="C17" s="619"/>
      <c r="D17" s="619"/>
      <c r="E17" s="619"/>
      <c r="F17" s="619"/>
      <c r="G17" s="619"/>
      <c r="H17" s="619"/>
      <c r="I17" s="619"/>
      <c r="J17" s="619"/>
      <c r="K17" s="619"/>
      <c r="L17" s="619"/>
      <c r="M17" s="619"/>
      <c r="N17" s="619"/>
      <c r="O17" s="619"/>
      <c r="P17" s="619"/>
      <c r="Q17" s="620"/>
      <c r="R17" s="621">
        <v>25164</v>
      </c>
      <c r="S17" s="622"/>
      <c r="T17" s="622"/>
      <c r="U17" s="622"/>
      <c r="V17" s="622"/>
      <c r="W17" s="622"/>
      <c r="X17" s="622"/>
      <c r="Y17" s="623"/>
      <c r="Z17" s="659">
        <v>0.3</v>
      </c>
      <c r="AA17" s="659"/>
      <c r="AB17" s="659"/>
      <c r="AC17" s="659"/>
      <c r="AD17" s="660">
        <v>25164</v>
      </c>
      <c r="AE17" s="660"/>
      <c r="AF17" s="660"/>
      <c r="AG17" s="660"/>
      <c r="AH17" s="660"/>
      <c r="AI17" s="660"/>
      <c r="AJ17" s="660"/>
      <c r="AK17" s="660"/>
      <c r="AL17" s="624">
        <v>0.6</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131</v>
      </c>
      <c r="BH17" s="622"/>
      <c r="BI17" s="622"/>
      <c r="BJ17" s="622"/>
      <c r="BK17" s="622"/>
      <c r="BL17" s="622"/>
      <c r="BM17" s="622"/>
      <c r="BN17" s="623"/>
      <c r="BO17" s="659" t="s">
        <v>131</v>
      </c>
      <c r="BP17" s="659"/>
      <c r="BQ17" s="659"/>
      <c r="BR17" s="659"/>
      <c r="BS17" s="660" t="s">
        <v>232</v>
      </c>
      <c r="BT17" s="660"/>
      <c r="BU17" s="660"/>
      <c r="BV17" s="660"/>
      <c r="BW17" s="660"/>
      <c r="BX17" s="660"/>
      <c r="BY17" s="660"/>
      <c r="BZ17" s="660"/>
      <c r="CA17" s="660"/>
      <c r="CB17" s="700"/>
      <c r="CD17" s="618" t="s">
        <v>271</v>
      </c>
      <c r="CE17" s="619"/>
      <c r="CF17" s="619"/>
      <c r="CG17" s="619"/>
      <c r="CH17" s="619"/>
      <c r="CI17" s="619"/>
      <c r="CJ17" s="619"/>
      <c r="CK17" s="619"/>
      <c r="CL17" s="619"/>
      <c r="CM17" s="619"/>
      <c r="CN17" s="619"/>
      <c r="CO17" s="619"/>
      <c r="CP17" s="619"/>
      <c r="CQ17" s="620"/>
      <c r="CR17" s="621">
        <v>663750</v>
      </c>
      <c r="CS17" s="622"/>
      <c r="CT17" s="622"/>
      <c r="CU17" s="622"/>
      <c r="CV17" s="622"/>
      <c r="CW17" s="622"/>
      <c r="CX17" s="622"/>
      <c r="CY17" s="623"/>
      <c r="CZ17" s="659">
        <v>9.6</v>
      </c>
      <c r="DA17" s="659"/>
      <c r="DB17" s="659"/>
      <c r="DC17" s="659"/>
      <c r="DD17" s="627" t="s">
        <v>232</v>
      </c>
      <c r="DE17" s="622"/>
      <c r="DF17" s="622"/>
      <c r="DG17" s="622"/>
      <c r="DH17" s="622"/>
      <c r="DI17" s="622"/>
      <c r="DJ17" s="622"/>
      <c r="DK17" s="622"/>
      <c r="DL17" s="622"/>
      <c r="DM17" s="622"/>
      <c r="DN17" s="622"/>
      <c r="DO17" s="622"/>
      <c r="DP17" s="623"/>
      <c r="DQ17" s="627">
        <v>643174</v>
      </c>
      <c r="DR17" s="622"/>
      <c r="DS17" s="622"/>
      <c r="DT17" s="622"/>
      <c r="DU17" s="622"/>
      <c r="DV17" s="622"/>
      <c r="DW17" s="622"/>
      <c r="DX17" s="622"/>
      <c r="DY17" s="622"/>
      <c r="DZ17" s="622"/>
      <c r="EA17" s="622"/>
      <c r="EB17" s="622"/>
      <c r="EC17" s="658"/>
    </row>
    <row r="18" spans="2:133" ht="11.25" customHeight="1" x14ac:dyDescent="0.15">
      <c r="B18" s="618" t="s">
        <v>272</v>
      </c>
      <c r="C18" s="619"/>
      <c r="D18" s="619"/>
      <c r="E18" s="619"/>
      <c r="F18" s="619"/>
      <c r="G18" s="619"/>
      <c r="H18" s="619"/>
      <c r="I18" s="619"/>
      <c r="J18" s="619"/>
      <c r="K18" s="619"/>
      <c r="L18" s="619"/>
      <c r="M18" s="619"/>
      <c r="N18" s="619"/>
      <c r="O18" s="619"/>
      <c r="P18" s="619"/>
      <c r="Q18" s="620"/>
      <c r="R18" s="621">
        <v>15548</v>
      </c>
      <c r="S18" s="622"/>
      <c r="T18" s="622"/>
      <c r="U18" s="622"/>
      <c r="V18" s="622"/>
      <c r="W18" s="622"/>
      <c r="X18" s="622"/>
      <c r="Y18" s="623"/>
      <c r="Z18" s="659">
        <v>0.2</v>
      </c>
      <c r="AA18" s="659"/>
      <c r="AB18" s="659"/>
      <c r="AC18" s="659"/>
      <c r="AD18" s="660">
        <v>15548</v>
      </c>
      <c r="AE18" s="660"/>
      <c r="AF18" s="660"/>
      <c r="AG18" s="660"/>
      <c r="AH18" s="660"/>
      <c r="AI18" s="660"/>
      <c r="AJ18" s="660"/>
      <c r="AK18" s="660"/>
      <c r="AL18" s="624">
        <v>0.4</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59" t="s">
        <v>232</v>
      </c>
      <c r="BP18" s="659"/>
      <c r="BQ18" s="659"/>
      <c r="BR18" s="659"/>
      <c r="BS18" s="660" t="s">
        <v>232</v>
      </c>
      <c r="BT18" s="660"/>
      <c r="BU18" s="660"/>
      <c r="BV18" s="660"/>
      <c r="BW18" s="660"/>
      <c r="BX18" s="660"/>
      <c r="BY18" s="660"/>
      <c r="BZ18" s="660"/>
      <c r="CA18" s="660"/>
      <c r="CB18" s="700"/>
      <c r="CD18" s="618" t="s">
        <v>274</v>
      </c>
      <c r="CE18" s="619"/>
      <c r="CF18" s="619"/>
      <c r="CG18" s="619"/>
      <c r="CH18" s="619"/>
      <c r="CI18" s="619"/>
      <c r="CJ18" s="619"/>
      <c r="CK18" s="619"/>
      <c r="CL18" s="619"/>
      <c r="CM18" s="619"/>
      <c r="CN18" s="619"/>
      <c r="CO18" s="619"/>
      <c r="CP18" s="619"/>
      <c r="CQ18" s="620"/>
      <c r="CR18" s="621" t="s">
        <v>232</v>
      </c>
      <c r="CS18" s="622"/>
      <c r="CT18" s="622"/>
      <c r="CU18" s="622"/>
      <c r="CV18" s="622"/>
      <c r="CW18" s="622"/>
      <c r="CX18" s="622"/>
      <c r="CY18" s="623"/>
      <c r="CZ18" s="659" t="s">
        <v>232</v>
      </c>
      <c r="DA18" s="659"/>
      <c r="DB18" s="659"/>
      <c r="DC18" s="659"/>
      <c r="DD18" s="627" t="s">
        <v>232</v>
      </c>
      <c r="DE18" s="622"/>
      <c r="DF18" s="622"/>
      <c r="DG18" s="622"/>
      <c r="DH18" s="622"/>
      <c r="DI18" s="622"/>
      <c r="DJ18" s="622"/>
      <c r="DK18" s="622"/>
      <c r="DL18" s="622"/>
      <c r="DM18" s="622"/>
      <c r="DN18" s="622"/>
      <c r="DO18" s="622"/>
      <c r="DP18" s="623"/>
      <c r="DQ18" s="627" t="s">
        <v>232</v>
      </c>
      <c r="DR18" s="622"/>
      <c r="DS18" s="622"/>
      <c r="DT18" s="622"/>
      <c r="DU18" s="622"/>
      <c r="DV18" s="622"/>
      <c r="DW18" s="622"/>
      <c r="DX18" s="622"/>
      <c r="DY18" s="622"/>
      <c r="DZ18" s="622"/>
      <c r="EA18" s="622"/>
      <c r="EB18" s="622"/>
      <c r="EC18" s="658"/>
    </row>
    <row r="19" spans="2:133" ht="11.25" customHeight="1" x14ac:dyDescent="0.15">
      <c r="B19" s="618" t="s">
        <v>275</v>
      </c>
      <c r="C19" s="619"/>
      <c r="D19" s="619"/>
      <c r="E19" s="619"/>
      <c r="F19" s="619"/>
      <c r="G19" s="619"/>
      <c r="H19" s="619"/>
      <c r="I19" s="619"/>
      <c r="J19" s="619"/>
      <c r="K19" s="619"/>
      <c r="L19" s="619"/>
      <c r="M19" s="619"/>
      <c r="N19" s="619"/>
      <c r="O19" s="619"/>
      <c r="P19" s="619"/>
      <c r="Q19" s="620"/>
      <c r="R19" s="621">
        <v>15336</v>
      </c>
      <c r="S19" s="622"/>
      <c r="T19" s="622"/>
      <c r="U19" s="622"/>
      <c r="V19" s="622"/>
      <c r="W19" s="622"/>
      <c r="X19" s="622"/>
      <c r="Y19" s="623"/>
      <c r="Z19" s="659">
        <v>0.2</v>
      </c>
      <c r="AA19" s="659"/>
      <c r="AB19" s="659"/>
      <c r="AC19" s="659"/>
      <c r="AD19" s="660">
        <v>15336</v>
      </c>
      <c r="AE19" s="660"/>
      <c r="AF19" s="660"/>
      <c r="AG19" s="660"/>
      <c r="AH19" s="660"/>
      <c r="AI19" s="660"/>
      <c r="AJ19" s="660"/>
      <c r="AK19" s="660"/>
      <c r="AL19" s="624">
        <v>0.4</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t="s">
        <v>232</v>
      </c>
      <c r="BH19" s="622"/>
      <c r="BI19" s="622"/>
      <c r="BJ19" s="622"/>
      <c r="BK19" s="622"/>
      <c r="BL19" s="622"/>
      <c r="BM19" s="622"/>
      <c r="BN19" s="623"/>
      <c r="BO19" s="659" t="s">
        <v>232</v>
      </c>
      <c r="BP19" s="659"/>
      <c r="BQ19" s="659"/>
      <c r="BR19" s="659"/>
      <c r="BS19" s="660" t="s">
        <v>232</v>
      </c>
      <c r="BT19" s="660"/>
      <c r="BU19" s="660"/>
      <c r="BV19" s="660"/>
      <c r="BW19" s="660"/>
      <c r="BX19" s="660"/>
      <c r="BY19" s="660"/>
      <c r="BZ19" s="660"/>
      <c r="CA19" s="660"/>
      <c r="CB19" s="700"/>
      <c r="CD19" s="618" t="s">
        <v>277</v>
      </c>
      <c r="CE19" s="619"/>
      <c r="CF19" s="619"/>
      <c r="CG19" s="619"/>
      <c r="CH19" s="619"/>
      <c r="CI19" s="619"/>
      <c r="CJ19" s="619"/>
      <c r="CK19" s="619"/>
      <c r="CL19" s="619"/>
      <c r="CM19" s="619"/>
      <c r="CN19" s="619"/>
      <c r="CO19" s="619"/>
      <c r="CP19" s="619"/>
      <c r="CQ19" s="620"/>
      <c r="CR19" s="621" t="s">
        <v>131</v>
      </c>
      <c r="CS19" s="622"/>
      <c r="CT19" s="622"/>
      <c r="CU19" s="622"/>
      <c r="CV19" s="622"/>
      <c r="CW19" s="622"/>
      <c r="CX19" s="622"/>
      <c r="CY19" s="623"/>
      <c r="CZ19" s="659" t="s">
        <v>131</v>
      </c>
      <c r="DA19" s="659"/>
      <c r="DB19" s="659"/>
      <c r="DC19" s="659"/>
      <c r="DD19" s="627" t="s">
        <v>232</v>
      </c>
      <c r="DE19" s="622"/>
      <c r="DF19" s="622"/>
      <c r="DG19" s="622"/>
      <c r="DH19" s="622"/>
      <c r="DI19" s="622"/>
      <c r="DJ19" s="622"/>
      <c r="DK19" s="622"/>
      <c r="DL19" s="622"/>
      <c r="DM19" s="622"/>
      <c r="DN19" s="622"/>
      <c r="DO19" s="622"/>
      <c r="DP19" s="623"/>
      <c r="DQ19" s="627" t="s">
        <v>131</v>
      </c>
      <c r="DR19" s="622"/>
      <c r="DS19" s="622"/>
      <c r="DT19" s="622"/>
      <c r="DU19" s="622"/>
      <c r="DV19" s="622"/>
      <c r="DW19" s="622"/>
      <c r="DX19" s="622"/>
      <c r="DY19" s="622"/>
      <c r="DZ19" s="622"/>
      <c r="EA19" s="622"/>
      <c r="EB19" s="622"/>
      <c r="EC19" s="658"/>
    </row>
    <row r="20" spans="2:133" ht="11.25" customHeight="1" x14ac:dyDescent="0.15">
      <c r="B20" s="688" t="s">
        <v>278</v>
      </c>
      <c r="C20" s="689"/>
      <c r="D20" s="689"/>
      <c r="E20" s="689"/>
      <c r="F20" s="689"/>
      <c r="G20" s="689"/>
      <c r="H20" s="689"/>
      <c r="I20" s="689"/>
      <c r="J20" s="689"/>
      <c r="K20" s="689"/>
      <c r="L20" s="689"/>
      <c r="M20" s="689"/>
      <c r="N20" s="689"/>
      <c r="O20" s="689"/>
      <c r="P20" s="689"/>
      <c r="Q20" s="690"/>
      <c r="R20" s="621">
        <v>212</v>
      </c>
      <c r="S20" s="622"/>
      <c r="T20" s="622"/>
      <c r="U20" s="622"/>
      <c r="V20" s="622"/>
      <c r="W20" s="622"/>
      <c r="X20" s="622"/>
      <c r="Y20" s="623"/>
      <c r="Z20" s="659">
        <v>0</v>
      </c>
      <c r="AA20" s="659"/>
      <c r="AB20" s="659"/>
      <c r="AC20" s="659"/>
      <c r="AD20" s="660">
        <v>212</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t="s">
        <v>232</v>
      </c>
      <c r="BH20" s="622"/>
      <c r="BI20" s="622"/>
      <c r="BJ20" s="622"/>
      <c r="BK20" s="622"/>
      <c r="BL20" s="622"/>
      <c r="BM20" s="622"/>
      <c r="BN20" s="623"/>
      <c r="BO20" s="659" t="s">
        <v>280</v>
      </c>
      <c r="BP20" s="659"/>
      <c r="BQ20" s="659"/>
      <c r="BR20" s="659"/>
      <c r="BS20" s="660" t="s">
        <v>232</v>
      </c>
      <c r="BT20" s="660"/>
      <c r="BU20" s="660"/>
      <c r="BV20" s="660"/>
      <c r="BW20" s="660"/>
      <c r="BX20" s="660"/>
      <c r="BY20" s="660"/>
      <c r="BZ20" s="660"/>
      <c r="CA20" s="660"/>
      <c r="CB20" s="700"/>
      <c r="CD20" s="618" t="s">
        <v>281</v>
      </c>
      <c r="CE20" s="619"/>
      <c r="CF20" s="619"/>
      <c r="CG20" s="619"/>
      <c r="CH20" s="619"/>
      <c r="CI20" s="619"/>
      <c r="CJ20" s="619"/>
      <c r="CK20" s="619"/>
      <c r="CL20" s="619"/>
      <c r="CM20" s="619"/>
      <c r="CN20" s="619"/>
      <c r="CO20" s="619"/>
      <c r="CP20" s="619"/>
      <c r="CQ20" s="620"/>
      <c r="CR20" s="621">
        <v>6919484</v>
      </c>
      <c r="CS20" s="622"/>
      <c r="CT20" s="622"/>
      <c r="CU20" s="622"/>
      <c r="CV20" s="622"/>
      <c r="CW20" s="622"/>
      <c r="CX20" s="622"/>
      <c r="CY20" s="623"/>
      <c r="CZ20" s="659">
        <v>100</v>
      </c>
      <c r="DA20" s="659"/>
      <c r="DB20" s="659"/>
      <c r="DC20" s="659"/>
      <c r="DD20" s="627">
        <v>932685</v>
      </c>
      <c r="DE20" s="622"/>
      <c r="DF20" s="622"/>
      <c r="DG20" s="622"/>
      <c r="DH20" s="622"/>
      <c r="DI20" s="622"/>
      <c r="DJ20" s="622"/>
      <c r="DK20" s="622"/>
      <c r="DL20" s="622"/>
      <c r="DM20" s="622"/>
      <c r="DN20" s="622"/>
      <c r="DO20" s="622"/>
      <c r="DP20" s="623"/>
      <c r="DQ20" s="627">
        <v>4734045</v>
      </c>
      <c r="DR20" s="622"/>
      <c r="DS20" s="622"/>
      <c r="DT20" s="622"/>
      <c r="DU20" s="622"/>
      <c r="DV20" s="622"/>
      <c r="DW20" s="622"/>
      <c r="DX20" s="622"/>
      <c r="DY20" s="622"/>
      <c r="DZ20" s="622"/>
      <c r="EA20" s="622"/>
      <c r="EB20" s="622"/>
      <c r="EC20" s="658"/>
    </row>
    <row r="21" spans="2:133" ht="11.25" customHeight="1" x14ac:dyDescent="0.15">
      <c r="B21" s="618" t="s">
        <v>282</v>
      </c>
      <c r="C21" s="619"/>
      <c r="D21" s="619"/>
      <c r="E21" s="619"/>
      <c r="F21" s="619"/>
      <c r="G21" s="619"/>
      <c r="H21" s="619"/>
      <c r="I21" s="619"/>
      <c r="J21" s="619"/>
      <c r="K21" s="619"/>
      <c r="L21" s="619"/>
      <c r="M21" s="619"/>
      <c r="N21" s="619"/>
      <c r="O21" s="619"/>
      <c r="P21" s="619"/>
      <c r="Q21" s="620"/>
      <c r="R21" s="621">
        <v>1608274</v>
      </c>
      <c r="S21" s="622"/>
      <c r="T21" s="622"/>
      <c r="U21" s="622"/>
      <c r="V21" s="622"/>
      <c r="W21" s="622"/>
      <c r="X21" s="622"/>
      <c r="Y21" s="623"/>
      <c r="Z21" s="659">
        <v>21.6</v>
      </c>
      <c r="AA21" s="659"/>
      <c r="AB21" s="659"/>
      <c r="AC21" s="659"/>
      <c r="AD21" s="660">
        <v>1516934</v>
      </c>
      <c r="AE21" s="660"/>
      <c r="AF21" s="660"/>
      <c r="AG21" s="660"/>
      <c r="AH21" s="660"/>
      <c r="AI21" s="660"/>
      <c r="AJ21" s="660"/>
      <c r="AK21" s="660"/>
      <c r="AL21" s="624">
        <v>36.1</v>
      </c>
      <c r="AM21" s="625"/>
      <c r="AN21" s="625"/>
      <c r="AO21" s="661"/>
      <c r="AP21" s="618" t="s">
        <v>283</v>
      </c>
      <c r="AQ21" s="698"/>
      <c r="AR21" s="698"/>
      <c r="AS21" s="698"/>
      <c r="AT21" s="698"/>
      <c r="AU21" s="698"/>
      <c r="AV21" s="698"/>
      <c r="AW21" s="698"/>
      <c r="AX21" s="698"/>
      <c r="AY21" s="698"/>
      <c r="AZ21" s="698"/>
      <c r="BA21" s="698"/>
      <c r="BB21" s="698"/>
      <c r="BC21" s="698"/>
      <c r="BD21" s="698"/>
      <c r="BE21" s="698"/>
      <c r="BF21" s="699"/>
      <c r="BG21" s="621" t="s">
        <v>232</v>
      </c>
      <c r="BH21" s="622"/>
      <c r="BI21" s="622"/>
      <c r="BJ21" s="622"/>
      <c r="BK21" s="622"/>
      <c r="BL21" s="622"/>
      <c r="BM21" s="622"/>
      <c r="BN21" s="623"/>
      <c r="BO21" s="659" t="s">
        <v>131</v>
      </c>
      <c r="BP21" s="659"/>
      <c r="BQ21" s="659"/>
      <c r="BR21" s="659"/>
      <c r="BS21" s="660" t="s">
        <v>232</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284</v>
      </c>
      <c r="C22" s="619"/>
      <c r="D22" s="619"/>
      <c r="E22" s="619"/>
      <c r="F22" s="619"/>
      <c r="G22" s="619"/>
      <c r="H22" s="619"/>
      <c r="I22" s="619"/>
      <c r="J22" s="619"/>
      <c r="K22" s="619"/>
      <c r="L22" s="619"/>
      <c r="M22" s="619"/>
      <c r="N22" s="619"/>
      <c r="O22" s="619"/>
      <c r="P22" s="619"/>
      <c r="Q22" s="620"/>
      <c r="R22" s="621">
        <v>1516934</v>
      </c>
      <c r="S22" s="622"/>
      <c r="T22" s="622"/>
      <c r="U22" s="622"/>
      <c r="V22" s="622"/>
      <c r="W22" s="622"/>
      <c r="X22" s="622"/>
      <c r="Y22" s="623"/>
      <c r="Z22" s="659">
        <v>20.399999999999999</v>
      </c>
      <c r="AA22" s="659"/>
      <c r="AB22" s="659"/>
      <c r="AC22" s="659"/>
      <c r="AD22" s="660">
        <v>1516934</v>
      </c>
      <c r="AE22" s="660"/>
      <c r="AF22" s="660"/>
      <c r="AG22" s="660"/>
      <c r="AH22" s="660"/>
      <c r="AI22" s="660"/>
      <c r="AJ22" s="660"/>
      <c r="AK22" s="660"/>
      <c r="AL22" s="624">
        <v>36.1</v>
      </c>
      <c r="AM22" s="625"/>
      <c r="AN22" s="625"/>
      <c r="AO22" s="661"/>
      <c r="AP22" s="618" t="s">
        <v>285</v>
      </c>
      <c r="AQ22" s="698"/>
      <c r="AR22" s="698"/>
      <c r="AS22" s="698"/>
      <c r="AT22" s="698"/>
      <c r="AU22" s="698"/>
      <c r="AV22" s="698"/>
      <c r="AW22" s="698"/>
      <c r="AX22" s="698"/>
      <c r="AY22" s="698"/>
      <c r="AZ22" s="698"/>
      <c r="BA22" s="698"/>
      <c r="BB22" s="698"/>
      <c r="BC22" s="698"/>
      <c r="BD22" s="698"/>
      <c r="BE22" s="698"/>
      <c r="BF22" s="699"/>
      <c r="BG22" s="621" t="s">
        <v>131</v>
      </c>
      <c r="BH22" s="622"/>
      <c r="BI22" s="622"/>
      <c r="BJ22" s="622"/>
      <c r="BK22" s="622"/>
      <c r="BL22" s="622"/>
      <c r="BM22" s="622"/>
      <c r="BN22" s="623"/>
      <c r="BO22" s="659" t="s">
        <v>131</v>
      </c>
      <c r="BP22" s="659"/>
      <c r="BQ22" s="659"/>
      <c r="BR22" s="659"/>
      <c r="BS22" s="660" t="s">
        <v>131</v>
      </c>
      <c r="BT22" s="660"/>
      <c r="BU22" s="660"/>
      <c r="BV22" s="660"/>
      <c r="BW22" s="660"/>
      <c r="BX22" s="660"/>
      <c r="BY22" s="660"/>
      <c r="BZ22" s="660"/>
      <c r="CA22" s="660"/>
      <c r="CB22" s="700"/>
      <c r="CD22" s="673" t="s">
        <v>286</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287</v>
      </c>
      <c r="C23" s="619"/>
      <c r="D23" s="619"/>
      <c r="E23" s="619"/>
      <c r="F23" s="619"/>
      <c r="G23" s="619"/>
      <c r="H23" s="619"/>
      <c r="I23" s="619"/>
      <c r="J23" s="619"/>
      <c r="K23" s="619"/>
      <c r="L23" s="619"/>
      <c r="M23" s="619"/>
      <c r="N23" s="619"/>
      <c r="O23" s="619"/>
      <c r="P23" s="619"/>
      <c r="Q23" s="620"/>
      <c r="R23" s="621">
        <v>91340</v>
      </c>
      <c r="S23" s="622"/>
      <c r="T23" s="622"/>
      <c r="U23" s="622"/>
      <c r="V23" s="622"/>
      <c r="W23" s="622"/>
      <c r="X23" s="622"/>
      <c r="Y23" s="623"/>
      <c r="Z23" s="659">
        <v>1.2</v>
      </c>
      <c r="AA23" s="659"/>
      <c r="AB23" s="659"/>
      <c r="AC23" s="659"/>
      <c r="AD23" s="660" t="s">
        <v>232</v>
      </c>
      <c r="AE23" s="660"/>
      <c r="AF23" s="660"/>
      <c r="AG23" s="660"/>
      <c r="AH23" s="660"/>
      <c r="AI23" s="660"/>
      <c r="AJ23" s="660"/>
      <c r="AK23" s="660"/>
      <c r="AL23" s="624" t="s">
        <v>131</v>
      </c>
      <c r="AM23" s="625"/>
      <c r="AN23" s="625"/>
      <c r="AO23" s="661"/>
      <c r="AP23" s="618" t="s">
        <v>288</v>
      </c>
      <c r="AQ23" s="698"/>
      <c r="AR23" s="698"/>
      <c r="AS23" s="698"/>
      <c r="AT23" s="698"/>
      <c r="AU23" s="698"/>
      <c r="AV23" s="698"/>
      <c r="AW23" s="698"/>
      <c r="AX23" s="698"/>
      <c r="AY23" s="698"/>
      <c r="AZ23" s="698"/>
      <c r="BA23" s="698"/>
      <c r="BB23" s="698"/>
      <c r="BC23" s="698"/>
      <c r="BD23" s="698"/>
      <c r="BE23" s="698"/>
      <c r="BF23" s="699"/>
      <c r="BG23" s="621" t="s">
        <v>232</v>
      </c>
      <c r="BH23" s="622"/>
      <c r="BI23" s="622"/>
      <c r="BJ23" s="622"/>
      <c r="BK23" s="622"/>
      <c r="BL23" s="622"/>
      <c r="BM23" s="622"/>
      <c r="BN23" s="623"/>
      <c r="BO23" s="659" t="s">
        <v>232</v>
      </c>
      <c r="BP23" s="659"/>
      <c r="BQ23" s="659"/>
      <c r="BR23" s="659"/>
      <c r="BS23" s="660" t="s">
        <v>232</v>
      </c>
      <c r="BT23" s="660"/>
      <c r="BU23" s="660"/>
      <c r="BV23" s="660"/>
      <c r="BW23" s="660"/>
      <c r="BX23" s="660"/>
      <c r="BY23" s="660"/>
      <c r="BZ23" s="660"/>
      <c r="CA23" s="660"/>
      <c r="CB23" s="700"/>
      <c r="CD23" s="673" t="s">
        <v>226</v>
      </c>
      <c r="CE23" s="674"/>
      <c r="CF23" s="674"/>
      <c r="CG23" s="674"/>
      <c r="CH23" s="674"/>
      <c r="CI23" s="674"/>
      <c r="CJ23" s="674"/>
      <c r="CK23" s="674"/>
      <c r="CL23" s="674"/>
      <c r="CM23" s="674"/>
      <c r="CN23" s="674"/>
      <c r="CO23" s="674"/>
      <c r="CP23" s="674"/>
      <c r="CQ23" s="675"/>
      <c r="CR23" s="673" t="s">
        <v>289</v>
      </c>
      <c r="CS23" s="674"/>
      <c r="CT23" s="674"/>
      <c r="CU23" s="674"/>
      <c r="CV23" s="674"/>
      <c r="CW23" s="674"/>
      <c r="CX23" s="674"/>
      <c r="CY23" s="675"/>
      <c r="CZ23" s="673" t="s">
        <v>290</v>
      </c>
      <c r="DA23" s="674"/>
      <c r="DB23" s="674"/>
      <c r="DC23" s="675"/>
      <c r="DD23" s="673" t="s">
        <v>291</v>
      </c>
      <c r="DE23" s="674"/>
      <c r="DF23" s="674"/>
      <c r="DG23" s="674"/>
      <c r="DH23" s="674"/>
      <c r="DI23" s="674"/>
      <c r="DJ23" s="674"/>
      <c r="DK23" s="675"/>
      <c r="DL23" s="711" t="s">
        <v>292</v>
      </c>
      <c r="DM23" s="712"/>
      <c r="DN23" s="712"/>
      <c r="DO23" s="712"/>
      <c r="DP23" s="712"/>
      <c r="DQ23" s="712"/>
      <c r="DR23" s="712"/>
      <c r="DS23" s="712"/>
      <c r="DT23" s="712"/>
      <c r="DU23" s="712"/>
      <c r="DV23" s="713"/>
      <c r="DW23" s="673" t="s">
        <v>293</v>
      </c>
      <c r="DX23" s="674"/>
      <c r="DY23" s="674"/>
      <c r="DZ23" s="674"/>
      <c r="EA23" s="674"/>
      <c r="EB23" s="674"/>
      <c r="EC23" s="675"/>
    </row>
    <row r="24" spans="2:133" ht="11.25" customHeight="1" x14ac:dyDescent="0.15">
      <c r="B24" s="618" t="s">
        <v>294</v>
      </c>
      <c r="C24" s="619"/>
      <c r="D24" s="619"/>
      <c r="E24" s="619"/>
      <c r="F24" s="619"/>
      <c r="G24" s="619"/>
      <c r="H24" s="619"/>
      <c r="I24" s="619"/>
      <c r="J24" s="619"/>
      <c r="K24" s="619"/>
      <c r="L24" s="619"/>
      <c r="M24" s="619"/>
      <c r="N24" s="619"/>
      <c r="O24" s="619"/>
      <c r="P24" s="619"/>
      <c r="Q24" s="620"/>
      <c r="R24" s="621" t="s">
        <v>232</v>
      </c>
      <c r="S24" s="622"/>
      <c r="T24" s="622"/>
      <c r="U24" s="622"/>
      <c r="V24" s="622"/>
      <c r="W24" s="622"/>
      <c r="X24" s="622"/>
      <c r="Y24" s="623"/>
      <c r="Z24" s="659" t="s">
        <v>131</v>
      </c>
      <c r="AA24" s="659"/>
      <c r="AB24" s="659"/>
      <c r="AC24" s="659"/>
      <c r="AD24" s="660" t="s">
        <v>232</v>
      </c>
      <c r="AE24" s="660"/>
      <c r="AF24" s="660"/>
      <c r="AG24" s="660"/>
      <c r="AH24" s="660"/>
      <c r="AI24" s="660"/>
      <c r="AJ24" s="660"/>
      <c r="AK24" s="660"/>
      <c r="AL24" s="624" t="s">
        <v>232</v>
      </c>
      <c r="AM24" s="625"/>
      <c r="AN24" s="625"/>
      <c r="AO24" s="661"/>
      <c r="AP24" s="618" t="s">
        <v>295</v>
      </c>
      <c r="AQ24" s="698"/>
      <c r="AR24" s="698"/>
      <c r="AS24" s="698"/>
      <c r="AT24" s="698"/>
      <c r="AU24" s="698"/>
      <c r="AV24" s="698"/>
      <c r="AW24" s="698"/>
      <c r="AX24" s="698"/>
      <c r="AY24" s="698"/>
      <c r="AZ24" s="698"/>
      <c r="BA24" s="698"/>
      <c r="BB24" s="698"/>
      <c r="BC24" s="698"/>
      <c r="BD24" s="698"/>
      <c r="BE24" s="698"/>
      <c r="BF24" s="699"/>
      <c r="BG24" s="621" t="s">
        <v>232</v>
      </c>
      <c r="BH24" s="622"/>
      <c r="BI24" s="622"/>
      <c r="BJ24" s="622"/>
      <c r="BK24" s="622"/>
      <c r="BL24" s="622"/>
      <c r="BM24" s="622"/>
      <c r="BN24" s="623"/>
      <c r="BO24" s="659" t="s">
        <v>232</v>
      </c>
      <c r="BP24" s="659"/>
      <c r="BQ24" s="659"/>
      <c r="BR24" s="659"/>
      <c r="BS24" s="660" t="s">
        <v>131</v>
      </c>
      <c r="BT24" s="660"/>
      <c r="BU24" s="660"/>
      <c r="BV24" s="660"/>
      <c r="BW24" s="660"/>
      <c r="BX24" s="660"/>
      <c r="BY24" s="660"/>
      <c r="BZ24" s="660"/>
      <c r="CA24" s="660"/>
      <c r="CB24" s="700"/>
      <c r="CD24" s="679" t="s">
        <v>296</v>
      </c>
      <c r="CE24" s="680"/>
      <c r="CF24" s="680"/>
      <c r="CG24" s="680"/>
      <c r="CH24" s="680"/>
      <c r="CI24" s="680"/>
      <c r="CJ24" s="680"/>
      <c r="CK24" s="680"/>
      <c r="CL24" s="680"/>
      <c r="CM24" s="680"/>
      <c r="CN24" s="680"/>
      <c r="CO24" s="680"/>
      <c r="CP24" s="680"/>
      <c r="CQ24" s="681"/>
      <c r="CR24" s="676">
        <v>2669381</v>
      </c>
      <c r="CS24" s="677"/>
      <c r="CT24" s="677"/>
      <c r="CU24" s="677"/>
      <c r="CV24" s="677"/>
      <c r="CW24" s="677"/>
      <c r="CX24" s="677"/>
      <c r="CY24" s="702"/>
      <c r="CZ24" s="703">
        <v>38.6</v>
      </c>
      <c r="DA24" s="685"/>
      <c r="DB24" s="685"/>
      <c r="DC24" s="705"/>
      <c r="DD24" s="701">
        <v>1961896</v>
      </c>
      <c r="DE24" s="677"/>
      <c r="DF24" s="677"/>
      <c r="DG24" s="677"/>
      <c r="DH24" s="677"/>
      <c r="DI24" s="677"/>
      <c r="DJ24" s="677"/>
      <c r="DK24" s="702"/>
      <c r="DL24" s="701">
        <v>1947464</v>
      </c>
      <c r="DM24" s="677"/>
      <c r="DN24" s="677"/>
      <c r="DO24" s="677"/>
      <c r="DP24" s="677"/>
      <c r="DQ24" s="677"/>
      <c r="DR24" s="677"/>
      <c r="DS24" s="677"/>
      <c r="DT24" s="677"/>
      <c r="DU24" s="677"/>
      <c r="DV24" s="702"/>
      <c r="DW24" s="703">
        <v>45.4</v>
      </c>
      <c r="DX24" s="685"/>
      <c r="DY24" s="685"/>
      <c r="DZ24" s="685"/>
      <c r="EA24" s="685"/>
      <c r="EB24" s="685"/>
      <c r="EC24" s="704"/>
    </row>
    <row r="25" spans="2:133" ht="11.25" customHeight="1" x14ac:dyDescent="0.15">
      <c r="B25" s="618" t="s">
        <v>297</v>
      </c>
      <c r="C25" s="619"/>
      <c r="D25" s="619"/>
      <c r="E25" s="619"/>
      <c r="F25" s="619"/>
      <c r="G25" s="619"/>
      <c r="H25" s="619"/>
      <c r="I25" s="619"/>
      <c r="J25" s="619"/>
      <c r="K25" s="619"/>
      <c r="L25" s="619"/>
      <c r="M25" s="619"/>
      <c r="N25" s="619"/>
      <c r="O25" s="619"/>
      <c r="P25" s="619"/>
      <c r="Q25" s="620"/>
      <c r="R25" s="621">
        <v>4279412</v>
      </c>
      <c r="S25" s="622"/>
      <c r="T25" s="622"/>
      <c r="U25" s="622"/>
      <c r="V25" s="622"/>
      <c r="W25" s="622"/>
      <c r="X25" s="622"/>
      <c r="Y25" s="623"/>
      <c r="Z25" s="659">
        <v>57.6</v>
      </c>
      <c r="AA25" s="659"/>
      <c r="AB25" s="659"/>
      <c r="AC25" s="659"/>
      <c r="AD25" s="660">
        <v>4188072</v>
      </c>
      <c r="AE25" s="660"/>
      <c r="AF25" s="660"/>
      <c r="AG25" s="660"/>
      <c r="AH25" s="660"/>
      <c r="AI25" s="660"/>
      <c r="AJ25" s="660"/>
      <c r="AK25" s="660"/>
      <c r="AL25" s="624">
        <v>99.7</v>
      </c>
      <c r="AM25" s="625"/>
      <c r="AN25" s="625"/>
      <c r="AO25" s="661"/>
      <c r="AP25" s="618" t="s">
        <v>298</v>
      </c>
      <c r="AQ25" s="698"/>
      <c r="AR25" s="698"/>
      <c r="AS25" s="698"/>
      <c r="AT25" s="698"/>
      <c r="AU25" s="698"/>
      <c r="AV25" s="698"/>
      <c r="AW25" s="698"/>
      <c r="AX25" s="698"/>
      <c r="AY25" s="698"/>
      <c r="AZ25" s="698"/>
      <c r="BA25" s="698"/>
      <c r="BB25" s="698"/>
      <c r="BC25" s="698"/>
      <c r="BD25" s="698"/>
      <c r="BE25" s="698"/>
      <c r="BF25" s="699"/>
      <c r="BG25" s="621" t="s">
        <v>232</v>
      </c>
      <c r="BH25" s="622"/>
      <c r="BI25" s="622"/>
      <c r="BJ25" s="622"/>
      <c r="BK25" s="622"/>
      <c r="BL25" s="622"/>
      <c r="BM25" s="622"/>
      <c r="BN25" s="623"/>
      <c r="BO25" s="659" t="s">
        <v>232</v>
      </c>
      <c r="BP25" s="659"/>
      <c r="BQ25" s="659"/>
      <c r="BR25" s="659"/>
      <c r="BS25" s="660" t="s">
        <v>131</v>
      </c>
      <c r="BT25" s="660"/>
      <c r="BU25" s="660"/>
      <c r="BV25" s="660"/>
      <c r="BW25" s="660"/>
      <c r="BX25" s="660"/>
      <c r="BY25" s="660"/>
      <c r="BZ25" s="660"/>
      <c r="CA25" s="660"/>
      <c r="CB25" s="700"/>
      <c r="CD25" s="618" t="s">
        <v>299</v>
      </c>
      <c r="CE25" s="619"/>
      <c r="CF25" s="619"/>
      <c r="CG25" s="619"/>
      <c r="CH25" s="619"/>
      <c r="CI25" s="619"/>
      <c r="CJ25" s="619"/>
      <c r="CK25" s="619"/>
      <c r="CL25" s="619"/>
      <c r="CM25" s="619"/>
      <c r="CN25" s="619"/>
      <c r="CO25" s="619"/>
      <c r="CP25" s="619"/>
      <c r="CQ25" s="620"/>
      <c r="CR25" s="621">
        <v>1264098</v>
      </c>
      <c r="CS25" s="634"/>
      <c r="CT25" s="634"/>
      <c r="CU25" s="634"/>
      <c r="CV25" s="634"/>
      <c r="CW25" s="634"/>
      <c r="CX25" s="634"/>
      <c r="CY25" s="635"/>
      <c r="CZ25" s="624">
        <v>18.3</v>
      </c>
      <c r="DA25" s="636"/>
      <c r="DB25" s="636"/>
      <c r="DC25" s="637"/>
      <c r="DD25" s="627">
        <v>1078296</v>
      </c>
      <c r="DE25" s="634"/>
      <c r="DF25" s="634"/>
      <c r="DG25" s="634"/>
      <c r="DH25" s="634"/>
      <c r="DI25" s="634"/>
      <c r="DJ25" s="634"/>
      <c r="DK25" s="635"/>
      <c r="DL25" s="627">
        <v>1064797</v>
      </c>
      <c r="DM25" s="634"/>
      <c r="DN25" s="634"/>
      <c r="DO25" s="634"/>
      <c r="DP25" s="634"/>
      <c r="DQ25" s="634"/>
      <c r="DR25" s="634"/>
      <c r="DS25" s="634"/>
      <c r="DT25" s="634"/>
      <c r="DU25" s="634"/>
      <c r="DV25" s="635"/>
      <c r="DW25" s="624">
        <v>24.8</v>
      </c>
      <c r="DX25" s="636"/>
      <c r="DY25" s="636"/>
      <c r="DZ25" s="636"/>
      <c r="EA25" s="636"/>
      <c r="EB25" s="636"/>
      <c r="EC25" s="648"/>
    </row>
    <row r="26" spans="2:133" ht="11.25" customHeight="1" x14ac:dyDescent="0.15">
      <c r="B26" s="618" t="s">
        <v>300</v>
      </c>
      <c r="C26" s="619"/>
      <c r="D26" s="619"/>
      <c r="E26" s="619"/>
      <c r="F26" s="619"/>
      <c r="G26" s="619"/>
      <c r="H26" s="619"/>
      <c r="I26" s="619"/>
      <c r="J26" s="619"/>
      <c r="K26" s="619"/>
      <c r="L26" s="619"/>
      <c r="M26" s="619"/>
      <c r="N26" s="619"/>
      <c r="O26" s="619"/>
      <c r="P26" s="619"/>
      <c r="Q26" s="620"/>
      <c r="R26" s="621">
        <v>1415</v>
      </c>
      <c r="S26" s="622"/>
      <c r="T26" s="622"/>
      <c r="U26" s="622"/>
      <c r="V26" s="622"/>
      <c r="W26" s="622"/>
      <c r="X26" s="622"/>
      <c r="Y26" s="623"/>
      <c r="Z26" s="659">
        <v>0</v>
      </c>
      <c r="AA26" s="659"/>
      <c r="AB26" s="659"/>
      <c r="AC26" s="659"/>
      <c r="AD26" s="660">
        <v>1415</v>
      </c>
      <c r="AE26" s="660"/>
      <c r="AF26" s="660"/>
      <c r="AG26" s="660"/>
      <c r="AH26" s="660"/>
      <c r="AI26" s="660"/>
      <c r="AJ26" s="660"/>
      <c r="AK26" s="660"/>
      <c r="AL26" s="624">
        <v>0</v>
      </c>
      <c r="AM26" s="625"/>
      <c r="AN26" s="625"/>
      <c r="AO26" s="661"/>
      <c r="AP26" s="618" t="s">
        <v>301</v>
      </c>
      <c r="AQ26" s="698"/>
      <c r="AR26" s="698"/>
      <c r="AS26" s="698"/>
      <c r="AT26" s="698"/>
      <c r="AU26" s="698"/>
      <c r="AV26" s="698"/>
      <c r="AW26" s="698"/>
      <c r="AX26" s="698"/>
      <c r="AY26" s="698"/>
      <c r="AZ26" s="698"/>
      <c r="BA26" s="698"/>
      <c r="BB26" s="698"/>
      <c r="BC26" s="698"/>
      <c r="BD26" s="698"/>
      <c r="BE26" s="698"/>
      <c r="BF26" s="699"/>
      <c r="BG26" s="621" t="s">
        <v>131</v>
      </c>
      <c r="BH26" s="622"/>
      <c r="BI26" s="622"/>
      <c r="BJ26" s="622"/>
      <c r="BK26" s="622"/>
      <c r="BL26" s="622"/>
      <c r="BM26" s="622"/>
      <c r="BN26" s="623"/>
      <c r="BO26" s="659" t="s">
        <v>232</v>
      </c>
      <c r="BP26" s="659"/>
      <c r="BQ26" s="659"/>
      <c r="BR26" s="659"/>
      <c r="BS26" s="660" t="s">
        <v>131</v>
      </c>
      <c r="BT26" s="660"/>
      <c r="BU26" s="660"/>
      <c r="BV26" s="660"/>
      <c r="BW26" s="660"/>
      <c r="BX26" s="660"/>
      <c r="BY26" s="660"/>
      <c r="BZ26" s="660"/>
      <c r="CA26" s="660"/>
      <c r="CB26" s="700"/>
      <c r="CD26" s="618" t="s">
        <v>302</v>
      </c>
      <c r="CE26" s="619"/>
      <c r="CF26" s="619"/>
      <c r="CG26" s="619"/>
      <c r="CH26" s="619"/>
      <c r="CI26" s="619"/>
      <c r="CJ26" s="619"/>
      <c r="CK26" s="619"/>
      <c r="CL26" s="619"/>
      <c r="CM26" s="619"/>
      <c r="CN26" s="619"/>
      <c r="CO26" s="619"/>
      <c r="CP26" s="619"/>
      <c r="CQ26" s="620"/>
      <c r="CR26" s="621">
        <v>665432</v>
      </c>
      <c r="CS26" s="622"/>
      <c r="CT26" s="622"/>
      <c r="CU26" s="622"/>
      <c r="CV26" s="622"/>
      <c r="CW26" s="622"/>
      <c r="CX26" s="622"/>
      <c r="CY26" s="623"/>
      <c r="CZ26" s="624">
        <v>9.6</v>
      </c>
      <c r="DA26" s="636"/>
      <c r="DB26" s="636"/>
      <c r="DC26" s="637"/>
      <c r="DD26" s="627">
        <v>577116</v>
      </c>
      <c r="DE26" s="622"/>
      <c r="DF26" s="622"/>
      <c r="DG26" s="622"/>
      <c r="DH26" s="622"/>
      <c r="DI26" s="622"/>
      <c r="DJ26" s="622"/>
      <c r="DK26" s="623"/>
      <c r="DL26" s="627" t="s">
        <v>280</v>
      </c>
      <c r="DM26" s="622"/>
      <c r="DN26" s="622"/>
      <c r="DO26" s="622"/>
      <c r="DP26" s="622"/>
      <c r="DQ26" s="622"/>
      <c r="DR26" s="622"/>
      <c r="DS26" s="622"/>
      <c r="DT26" s="622"/>
      <c r="DU26" s="622"/>
      <c r="DV26" s="623"/>
      <c r="DW26" s="624" t="s">
        <v>232</v>
      </c>
      <c r="DX26" s="636"/>
      <c r="DY26" s="636"/>
      <c r="DZ26" s="636"/>
      <c r="EA26" s="636"/>
      <c r="EB26" s="636"/>
      <c r="EC26" s="648"/>
    </row>
    <row r="27" spans="2:133" ht="11.25" customHeight="1" x14ac:dyDescent="0.15">
      <c r="B27" s="618" t="s">
        <v>303</v>
      </c>
      <c r="C27" s="619"/>
      <c r="D27" s="619"/>
      <c r="E27" s="619"/>
      <c r="F27" s="619"/>
      <c r="G27" s="619"/>
      <c r="H27" s="619"/>
      <c r="I27" s="619"/>
      <c r="J27" s="619"/>
      <c r="K27" s="619"/>
      <c r="L27" s="619"/>
      <c r="M27" s="619"/>
      <c r="N27" s="619"/>
      <c r="O27" s="619"/>
      <c r="P27" s="619"/>
      <c r="Q27" s="620"/>
      <c r="R27" s="621">
        <v>172853</v>
      </c>
      <c r="S27" s="622"/>
      <c r="T27" s="622"/>
      <c r="U27" s="622"/>
      <c r="V27" s="622"/>
      <c r="W27" s="622"/>
      <c r="X27" s="622"/>
      <c r="Y27" s="623"/>
      <c r="Z27" s="659">
        <v>2.2999999999999998</v>
      </c>
      <c r="AA27" s="659"/>
      <c r="AB27" s="659"/>
      <c r="AC27" s="659"/>
      <c r="AD27" s="660" t="s">
        <v>232</v>
      </c>
      <c r="AE27" s="660"/>
      <c r="AF27" s="660"/>
      <c r="AG27" s="660"/>
      <c r="AH27" s="660"/>
      <c r="AI27" s="660"/>
      <c r="AJ27" s="660"/>
      <c r="AK27" s="660"/>
      <c r="AL27" s="624" t="s">
        <v>232</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2171272</v>
      </c>
      <c r="BH27" s="622"/>
      <c r="BI27" s="622"/>
      <c r="BJ27" s="622"/>
      <c r="BK27" s="622"/>
      <c r="BL27" s="622"/>
      <c r="BM27" s="622"/>
      <c r="BN27" s="623"/>
      <c r="BO27" s="659">
        <v>100</v>
      </c>
      <c r="BP27" s="659"/>
      <c r="BQ27" s="659"/>
      <c r="BR27" s="659"/>
      <c r="BS27" s="660" t="s">
        <v>232</v>
      </c>
      <c r="BT27" s="660"/>
      <c r="BU27" s="660"/>
      <c r="BV27" s="660"/>
      <c r="BW27" s="660"/>
      <c r="BX27" s="660"/>
      <c r="BY27" s="660"/>
      <c r="BZ27" s="660"/>
      <c r="CA27" s="660"/>
      <c r="CB27" s="700"/>
      <c r="CD27" s="618" t="s">
        <v>305</v>
      </c>
      <c r="CE27" s="619"/>
      <c r="CF27" s="619"/>
      <c r="CG27" s="619"/>
      <c r="CH27" s="619"/>
      <c r="CI27" s="619"/>
      <c r="CJ27" s="619"/>
      <c r="CK27" s="619"/>
      <c r="CL27" s="619"/>
      <c r="CM27" s="619"/>
      <c r="CN27" s="619"/>
      <c r="CO27" s="619"/>
      <c r="CP27" s="619"/>
      <c r="CQ27" s="620"/>
      <c r="CR27" s="621">
        <v>741533</v>
      </c>
      <c r="CS27" s="634"/>
      <c r="CT27" s="634"/>
      <c r="CU27" s="634"/>
      <c r="CV27" s="634"/>
      <c r="CW27" s="634"/>
      <c r="CX27" s="634"/>
      <c r="CY27" s="635"/>
      <c r="CZ27" s="624">
        <v>10.7</v>
      </c>
      <c r="DA27" s="636"/>
      <c r="DB27" s="636"/>
      <c r="DC27" s="637"/>
      <c r="DD27" s="627">
        <v>240426</v>
      </c>
      <c r="DE27" s="634"/>
      <c r="DF27" s="634"/>
      <c r="DG27" s="634"/>
      <c r="DH27" s="634"/>
      <c r="DI27" s="634"/>
      <c r="DJ27" s="634"/>
      <c r="DK27" s="635"/>
      <c r="DL27" s="627">
        <v>239493</v>
      </c>
      <c r="DM27" s="634"/>
      <c r="DN27" s="634"/>
      <c r="DO27" s="634"/>
      <c r="DP27" s="634"/>
      <c r="DQ27" s="634"/>
      <c r="DR27" s="634"/>
      <c r="DS27" s="634"/>
      <c r="DT27" s="634"/>
      <c r="DU27" s="634"/>
      <c r="DV27" s="635"/>
      <c r="DW27" s="624">
        <v>5.6</v>
      </c>
      <c r="DX27" s="636"/>
      <c r="DY27" s="636"/>
      <c r="DZ27" s="636"/>
      <c r="EA27" s="636"/>
      <c r="EB27" s="636"/>
      <c r="EC27" s="648"/>
    </row>
    <row r="28" spans="2:133" ht="11.25" customHeight="1" x14ac:dyDescent="0.15">
      <c r="B28" s="618" t="s">
        <v>306</v>
      </c>
      <c r="C28" s="619"/>
      <c r="D28" s="619"/>
      <c r="E28" s="619"/>
      <c r="F28" s="619"/>
      <c r="G28" s="619"/>
      <c r="H28" s="619"/>
      <c r="I28" s="619"/>
      <c r="J28" s="619"/>
      <c r="K28" s="619"/>
      <c r="L28" s="619"/>
      <c r="M28" s="619"/>
      <c r="N28" s="619"/>
      <c r="O28" s="619"/>
      <c r="P28" s="619"/>
      <c r="Q28" s="620"/>
      <c r="R28" s="621">
        <v>69216</v>
      </c>
      <c r="S28" s="622"/>
      <c r="T28" s="622"/>
      <c r="U28" s="622"/>
      <c r="V28" s="622"/>
      <c r="W28" s="622"/>
      <c r="X28" s="622"/>
      <c r="Y28" s="623"/>
      <c r="Z28" s="659">
        <v>0.9</v>
      </c>
      <c r="AA28" s="659"/>
      <c r="AB28" s="659"/>
      <c r="AC28" s="659"/>
      <c r="AD28" s="660">
        <v>11953</v>
      </c>
      <c r="AE28" s="660"/>
      <c r="AF28" s="660"/>
      <c r="AG28" s="660"/>
      <c r="AH28" s="660"/>
      <c r="AI28" s="660"/>
      <c r="AJ28" s="660"/>
      <c r="AK28" s="660"/>
      <c r="AL28" s="624">
        <v>0.3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663750</v>
      </c>
      <c r="CS28" s="622"/>
      <c r="CT28" s="622"/>
      <c r="CU28" s="622"/>
      <c r="CV28" s="622"/>
      <c r="CW28" s="622"/>
      <c r="CX28" s="622"/>
      <c r="CY28" s="623"/>
      <c r="CZ28" s="624">
        <v>9.6</v>
      </c>
      <c r="DA28" s="636"/>
      <c r="DB28" s="636"/>
      <c r="DC28" s="637"/>
      <c r="DD28" s="627">
        <v>643174</v>
      </c>
      <c r="DE28" s="622"/>
      <c r="DF28" s="622"/>
      <c r="DG28" s="622"/>
      <c r="DH28" s="622"/>
      <c r="DI28" s="622"/>
      <c r="DJ28" s="622"/>
      <c r="DK28" s="623"/>
      <c r="DL28" s="627">
        <v>643174</v>
      </c>
      <c r="DM28" s="622"/>
      <c r="DN28" s="622"/>
      <c r="DO28" s="622"/>
      <c r="DP28" s="622"/>
      <c r="DQ28" s="622"/>
      <c r="DR28" s="622"/>
      <c r="DS28" s="622"/>
      <c r="DT28" s="622"/>
      <c r="DU28" s="622"/>
      <c r="DV28" s="623"/>
      <c r="DW28" s="624">
        <v>15</v>
      </c>
      <c r="DX28" s="636"/>
      <c r="DY28" s="636"/>
      <c r="DZ28" s="636"/>
      <c r="EA28" s="636"/>
      <c r="EB28" s="636"/>
      <c r="EC28" s="648"/>
    </row>
    <row r="29" spans="2:133" ht="11.25" customHeight="1" x14ac:dyDescent="0.15">
      <c r="B29" s="618" t="s">
        <v>308</v>
      </c>
      <c r="C29" s="619"/>
      <c r="D29" s="619"/>
      <c r="E29" s="619"/>
      <c r="F29" s="619"/>
      <c r="G29" s="619"/>
      <c r="H29" s="619"/>
      <c r="I29" s="619"/>
      <c r="J29" s="619"/>
      <c r="K29" s="619"/>
      <c r="L29" s="619"/>
      <c r="M29" s="619"/>
      <c r="N29" s="619"/>
      <c r="O29" s="619"/>
      <c r="P29" s="619"/>
      <c r="Q29" s="620"/>
      <c r="R29" s="621">
        <v>24063</v>
      </c>
      <c r="S29" s="622"/>
      <c r="T29" s="622"/>
      <c r="U29" s="622"/>
      <c r="V29" s="622"/>
      <c r="W29" s="622"/>
      <c r="X29" s="622"/>
      <c r="Y29" s="623"/>
      <c r="Z29" s="659">
        <v>0.3</v>
      </c>
      <c r="AA29" s="659"/>
      <c r="AB29" s="659"/>
      <c r="AC29" s="659"/>
      <c r="AD29" s="660" t="s">
        <v>131</v>
      </c>
      <c r="AE29" s="660"/>
      <c r="AF29" s="660"/>
      <c r="AG29" s="660"/>
      <c r="AH29" s="660"/>
      <c r="AI29" s="660"/>
      <c r="AJ29" s="660"/>
      <c r="AK29" s="660"/>
      <c r="AL29" s="624" t="s">
        <v>131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309</v>
      </c>
      <c r="CE29" s="641"/>
      <c r="CF29" s="618" t="s">
        <v>310</v>
      </c>
      <c r="CG29" s="619"/>
      <c r="CH29" s="619"/>
      <c r="CI29" s="619"/>
      <c r="CJ29" s="619"/>
      <c r="CK29" s="619"/>
      <c r="CL29" s="619"/>
      <c r="CM29" s="619"/>
      <c r="CN29" s="619"/>
      <c r="CO29" s="619"/>
      <c r="CP29" s="619"/>
      <c r="CQ29" s="620"/>
      <c r="CR29" s="621">
        <v>663750</v>
      </c>
      <c r="CS29" s="634"/>
      <c r="CT29" s="634"/>
      <c r="CU29" s="634"/>
      <c r="CV29" s="634"/>
      <c r="CW29" s="634"/>
      <c r="CX29" s="634"/>
      <c r="CY29" s="635"/>
      <c r="CZ29" s="624">
        <v>9.6</v>
      </c>
      <c r="DA29" s="636"/>
      <c r="DB29" s="636"/>
      <c r="DC29" s="637"/>
      <c r="DD29" s="627">
        <v>643174</v>
      </c>
      <c r="DE29" s="634"/>
      <c r="DF29" s="634"/>
      <c r="DG29" s="634"/>
      <c r="DH29" s="634"/>
      <c r="DI29" s="634"/>
      <c r="DJ29" s="634"/>
      <c r="DK29" s="635"/>
      <c r="DL29" s="627">
        <v>643174</v>
      </c>
      <c r="DM29" s="634"/>
      <c r="DN29" s="634"/>
      <c r="DO29" s="634"/>
      <c r="DP29" s="634"/>
      <c r="DQ29" s="634"/>
      <c r="DR29" s="634"/>
      <c r="DS29" s="634"/>
      <c r="DT29" s="634"/>
      <c r="DU29" s="634"/>
      <c r="DV29" s="635"/>
      <c r="DW29" s="624">
        <v>15</v>
      </c>
      <c r="DX29" s="636"/>
      <c r="DY29" s="636"/>
      <c r="DZ29" s="636"/>
      <c r="EA29" s="636"/>
      <c r="EB29" s="636"/>
      <c r="EC29" s="648"/>
    </row>
    <row r="30" spans="2:133" ht="11.25" customHeight="1" x14ac:dyDescent="0.15">
      <c r="B30" s="618" t="s">
        <v>311</v>
      </c>
      <c r="C30" s="619"/>
      <c r="D30" s="619"/>
      <c r="E30" s="619"/>
      <c r="F30" s="619"/>
      <c r="G30" s="619"/>
      <c r="H30" s="619"/>
      <c r="I30" s="619"/>
      <c r="J30" s="619"/>
      <c r="K30" s="619"/>
      <c r="L30" s="619"/>
      <c r="M30" s="619"/>
      <c r="N30" s="619"/>
      <c r="O30" s="619"/>
      <c r="P30" s="619"/>
      <c r="Q30" s="620"/>
      <c r="R30" s="621">
        <v>1049979</v>
      </c>
      <c r="S30" s="622"/>
      <c r="T30" s="622"/>
      <c r="U30" s="622"/>
      <c r="V30" s="622"/>
      <c r="W30" s="622"/>
      <c r="X30" s="622"/>
      <c r="Y30" s="623"/>
      <c r="Z30" s="659">
        <v>14.1</v>
      </c>
      <c r="AA30" s="659"/>
      <c r="AB30" s="659"/>
      <c r="AC30" s="659"/>
      <c r="AD30" s="660" t="s">
        <v>131</v>
      </c>
      <c r="AE30" s="660"/>
      <c r="AF30" s="660"/>
      <c r="AG30" s="660"/>
      <c r="AH30" s="660"/>
      <c r="AI30" s="660"/>
      <c r="AJ30" s="660"/>
      <c r="AK30" s="660"/>
      <c r="AL30" s="624" t="s">
        <v>232</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312</v>
      </c>
      <c r="BH30" s="696"/>
      <c r="BI30" s="696"/>
      <c r="BJ30" s="696"/>
      <c r="BK30" s="696"/>
      <c r="BL30" s="696"/>
      <c r="BM30" s="696"/>
      <c r="BN30" s="696"/>
      <c r="BO30" s="696"/>
      <c r="BP30" s="696"/>
      <c r="BQ30" s="697"/>
      <c r="BR30" s="673" t="s">
        <v>313</v>
      </c>
      <c r="BS30" s="696"/>
      <c r="BT30" s="696"/>
      <c r="BU30" s="696"/>
      <c r="BV30" s="696"/>
      <c r="BW30" s="696"/>
      <c r="BX30" s="696"/>
      <c r="BY30" s="696"/>
      <c r="BZ30" s="696"/>
      <c r="CA30" s="696"/>
      <c r="CB30" s="697"/>
      <c r="CD30" s="642"/>
      <c r="CE30" s="643"/>
      <c r="CF30" s="618" t="s">
        <v>314</v>
      </c>
      <c r="CG30" s="619"/>
      <c r="CH30" s="619"/>
      <c r="CI30" s="619"/>
      <c r="CJ30" s="619"/>
      <c r="CK30" s="619"/>
      <c r="CL30" s="619"/>
      <c r="CM30" s="619"/>
      <c r="CN30" s="619"/>
      <c r="CO30" s="619"/>
      <c r="CP30" s="619"/>
      <c r="CQ30" s="620"/>
      <c r="CR30" s="621">
        <v>647345</v>
      </c>
      <c r="CS30" s="622"/>
      <c r="CT30" s="622"/>
      <c r="CU30" s="622"/>
      <c r="CV30" s="622"/>
      <c r="CW30" s="622"/>
      <c r="CX30" s="622"/>
      <c r="CY30" s="623"/>
      <c r="CZ30" s="624">
        <v>9.4</v>
      </c>
      <c r="DA30" s="636"/>
      <c r="DB30" s="636"/>
      <c r="DC30" s="637"/>
      <c r="DD30" s="627">
        <v>627187</v>
      </c>
      <c r="DE30" s="622"/>
      <c r="DF30" s="622"/>
      <c r="DG30" s="622"/>
      <c r="DH30" s="622"/>
      <c r="DI30" s="622"/>
      <c r="DJ30" s="622"/>
      <c r="DK30" s="623"/>
      <c r="DL30" s="627">
        <v>627187</v>
      </c>
      <c r="DM30" s="622"/>
      <c r="DN30" s="622"/>
      <c r="DO30" s="622"/>
      <c r="DP30" s="622"/>
      <c r="DQ30" s="622"/>
      <c r="DR30" s="622"/>
      <c r="DS30" s="622"/>
      <c r="DT30" s="622"/>
      <c r="DU30" s="622"/>
      <c r="DV30" s="623"/>
      <c r="DW30" s="624">
        <v>14.6</v>
      </c>
      <c r="DX30" s="636"/>
      <c r="DY30" s="636"/>
      <c r="DZ30" s="636"/>
      <c r="EA30" s="636"/>
      <c r="EB30" s="636"/>
      <c r="EC30" s="648"/>
    </row>
    <row r="31" spans="2:133" ht="11.25" customHeight="1" x14ac:dyDescent="0.15">
      <c r="B31" s="688" t="s">
        <v>315</v>
      </c>
      <c r="C31" s="689"/>
      <c r="D31" s="689"/>
      <c r="E31" s="689"/>
      <c r="F31" s="689"/>
      <c r="G31" s="689"/>
      <c r="H31" s="689"/>
      <c r="I31" s="689"/>
      <c r="J31" s="689"/>
      <c r="K31" s="689"/>
      <c r="L31" s="689"/>
      <c r="M31" s="689"/>
      <c r="N31" s="689"/>
      <c r="O31" s="689"/>
      <c r="P31" s="689"/>
      <c r="Q31" s="690"/>
      <c r="R31" s="621" t="s">
        <v>131</v>
      </c>
      <c r="S31" s="622"/>
      <c r="T31" s="622"/>
      <c r="U31" s="622"/>
      <c r="V31" s="622"/>
      <c r="W31" s="622"/>
      <c r="X31" s="622"/>
      <c r="Y31" s="623"/>
      <c r="Z31" s="659" t="s">
        <v>131</v>
      </c>
      <c r="AA31" s="659"/>
      <c r="AB31" s="659"/>
      <c r="AC31" s="659"/>
      <c r="AD31" s="660" t="s">
        <v>131</v>
      </c>
      <c r="AE31" s="660"/>
      <c r="AF31" s="660"/>
      <c r="AG31" s="660"/>
      <c r="AH31" s="660"/>
      <c r="AI31" s="660"/>
      <c r="AJ31" s="660"/>
      <c r="AK31" s="660"/>
      <c r="AL31" s="624" t="s">
        <v>131</v>
      </c>
      <c r="AM31" s="625"/>
      <c r="AN31" s="625"/>
      <c r="AO31" s="661"/>
      <c r="AP31" s="691" t="s">
        <v>316</v>
      </c>
      <c r="AQ31" s="692"/>
      <c r="AR31" s="692"/>
      <c r="AS31" s="692"/>
      <c r="AT31" s="693" t="s">
        <v>317</v>
      </c>
      <c r="AU31" s="218"/>
      <c r="AV31" s="218"/>
      <c r="AW31" s="218"/>
      <c r="AX31" s="679" t="s">
        <v>191</v>
      </c>
      <c r="AY31" s="680"/>
      <c r="AZ31" s="680"/>
      <c r="BA31" s="680"/>
      <c r="BB31" s="680"/>
      <c r="BC31" s="680"/>
      <c r="BD31" s="680"/>
      <c r="BE31" s="680"/>
      <c r="BF31" s="681"/>
      <c r="BG31" s="683">
        <v>98.9</v>
      </c>
      <c r="BH31" s="684"/>
      <c r="BI31" s="684"/>
      <c r="BJ31" s="684"/>
      <c r="BK31" s="684"/>
      <c r="BL31" s="684"/>
      <c r="BM31" s="685">
        <v>96.4</v>
      </c>
      <c r="BN31" s="684"/>
      <c r="BO31" s="684"/>
      <c r="BP31" s="684"/>
      <c r="BQ31" s="686"/>
      <c r="BR31" s="683">
        <v>99</v>
      </c>
      <c r="BS31" s="684"/>
      <c r="BT31" s="684"/>
      <c r="BU31" s="684"/>
      <c r="BV31" s="684"/>
      <c r="BW31" s="684"/>
      <c r="BX31" s="685">
        <v>96.4</v>
      </c>
      <c r="BY31" s="684"/>
      <c r="BZ31" s="684"/>
      <c r="CA31" s="684"/>
      <c r="CB31" s="686"/>
      <c r="CD31" s="642"/>
      <c r="CE31" s="643"/>
      <c r="CF31" s="618" t="s">
        <v>318</v>
      </c>
      <c r="CG31" s="619"/>
      <c r="CH31" s="619"/>
      <c r="CI31" s="619"/>
      <c r="CJ31" s="619"/>
      <c r="CK31" s="619"/>
      <c r="CL31" s="619"/>
      <c r="CM31" s="619"/>
      <c r="CN31" s="619"/>
      <c r="CO31" s="619"/>
      <c r="CP31" s="619"/>
      <c r="CQ31" s="620"/>
      <c r="CR31" s="621">
        <v>16405</v>
      </c>
      <c r="CS31" s="634"/>
      <c r="CT31" s="634"/>
      <c r="CU31" s="634"/>
      <c r="CV31" s="634"/>
      <c r="CW31" s="634"/>
      <c r="CX31" s="634"/>
      <c r="CY31" s="635"/>
      <c r="CZ31" s="624">
        <v>0.2</v>
      </c>
      <c r="DA31" s="636"/>
      <c r="DB31" s="636"/>
      <c r="DC31" s="637"/>
      <c r="DD31" s="627">
        <v>15987</v>
      </c>
      <c r="DE31" s="634"/>
      <c r="DF31" s="634"/>
      <c r="DG31" s="634"/>
      <c r="DH31" s="634"/>
      <c r="DI31" s="634"/>
      <c r="DJ31" s="634"/>
      <c r="DK31" s="635"/>
      <c r="DL31" s="627">
        <v>15987</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15">
      <c r="B32" s="618" t="s">
        <v>319</v>
      </c>
      <c r="C32" s="619"/>
      <c r="D32" s="619"/>
      <c r="E32" s="619"/>
      <c r="F32" s="619"/>
      <c r="G32" s="619"/>
      <c r="H32" s="619"/>
      <c r="I32" s="619"/>
      <c r="J32" s="619"/>
      <c r="K32" s="619"/>
      <c r="L32" s="619"/>
      <c r="M32" s="619"/>
      <c r="N32" s="619"/>
      <c r="O32" s="619"/>
      <c r="P32" s="619"/>
      <c r="Q32" s="620"/>
      <c r="R32" s="621">
        <v>423245</v>
      </c>
      <c r="S32" s="622"/>
      <c r="T32" s="622"/>
      <c r="U32" s="622"/>
      <c r="V32" s="622"/>
      <c r="W32" s="622"/>
      <c r="X32" s="622"/>
      <c r="Y32" s="623"/>
      <c r="Z32" s="659">
        <v>5.7</v>
      </c>
      <c r="AA32" s="659"/>
      <c r="AB32" s="659"/>
      <c r="AC32" s="659"/>
      <c r="AD32" s="660" t="s">
        <v>131</v>
      </c>
      <c r="AE32" s="660"/>
      <c r="AF32" s="660"/>
      <c r="AG32" s="660"/>
      <c r="AH32" s="660"/>
      <c r="AI32" s="660"/>
      <c r="AJ32" s="660"/>
      <c r="AK32" s="660"/>
      <c r="AL32" s="624" t="s">
        <v>131</v>
      </c>
      <c r="AM32" s="625"/>
      <c r="AN32" s="625"/>
      <c r="AO32" s="661"/>
      <c r="AP32" s="662"/>
      <c r="AQ32" s="663"/>
      <c r="AR32" s="663"/>
      <c r="AS32" s="663"/>
      <c r="AT32" s="694"/>
      <c r="AU32" s="214" t="s">
        <v>320</v>
      </c>
      <c r="AX32" s="618" t="s">
        <v>321</v>
      </c>
      <c r="AY32" s="619"/>
      <c r="AZ32" s="619"/>
      <c r="BA32" s="619"/>
      <c r="BB32" s="619"/>
      <c r="BC32" s="619"/>
      <c r="BD32" s="619"/>
      <c r="BE32" s="619"/>
      <c r="BF32" s="620"/>
      <c r="BG32" s="687">
        <v>98.6</v>
      </c>
      <c r="BH32" s="634"/>
      <c r="BI32" s="634"/>
      <c r="BJ32" s="634"/>
      <c r="BK32" s="634"/>
      <c r="BL32" s="634"/>
      <c r="BM32" s="625">
        <v>96.2</v>
      </c>
      <c r="BN32" s="634"/>
      <c r="BO32" s="634"/>
      <c r="BP32" s="634"/>
      <c r="BQ32" s="657"/>
      <c r="BR32" s="687">
        <v>98.9</v>
      </c>
      <c r="BS32" s="634"/>
      <c r="BT32" s="634"/>
      <c r="BU32" s="634"/>
      <c r="BV32" s="634"/>
      <c r="BW32" s="634"/>
      <c r="BX32" s="625">
        <v>96.5</v>
      </c>
      <c r="BY32" s="634"/>
      <c r="BZ32" s="634"/>
      <c r="CA32" s="634"/>
      <c r="CB32" s="657"/>
      <c r="CD32" s="644"/>
      <c r="CE32" s="645"/>
      <c r="CF32" s="618" t="s">
        <v>322</v>
      </c>
      <c r="CG32" s="619"/>
      <c r="CH32" s="619"/>
      <c r="CI32" s="619"/>
      <c r="CJ32" s="619"/>
      <c r="CK32" s="619"/>
      <c r="CL32" s="619"/>
      <c r="CM32" s="619"/>
      <c r="CN32" s="619"/>
      <c r="CO32" s="619"/>
      <c r="CP32" s="619"/>
      <c r="CQ32" s="620"/>
      <c r="CR32" s="621" t="s">
        <v>131</v>
      </c>
      <c r="CS32" s="622"/>
      <c r="CT32" s="622"/>
      <c r="CU32" s="622"/>
      <c r="CV32" s="622"/>
      <c r="CW32" s="622"/>
      <c r="CX32" s="622"/>
      <c r="CY32" s="623"/>
      <c r="CZ32" s="624" t="s">
        <v>131</v>
      </c>
      <c r="DA32" s="636"/>
      <c r="DB32" s="636"/>
      <c r="DC32" s="637"/>
      <c r="DD32" s="627" t="s">
        <v>232</v>
      </c>
      <c r="DE32" s="622"/>
      <c r="DF32" s="622"/>
      <c r="DG32" s="622"/>
      <c r="DH32" s="622"/>
      <c r="DI32" s="622"/>
      <c r="DJ32" s="622"/>
      <c r="DK32" s="623"/>
      <c r="DL32" s="627" t="s">
        <v>131</v>
      </c>
      <c r="DM32" s="622"/>
      <c r="DN32" s="622"/>
      <c r="DO32" s="622"/>
      <c r="DP32" s="622"/>
      <c r="DQ32" s="622"/>
      <c r="DR32" s="622"/>
      <c r="DS32" s="622"/>
      <c r="DT32" s="622"/>
      <c r="DU32" s="622"/>
      <c r="DV32" s="623"/>
      <c r="DW32" s="624" t="s">
        <v>232</v>
      </c>
      <c r="DX32" s="636"/>
      <c r="DY32" s="636"/>
      <c r="DZ32" s="636"/>
      <c r="EA32" s="636"/>
      <c r="EB32" s="636"/>
      <c r="EC32" s="648"/>
    </row>
    <row r="33" spans="2:133" ht="11.25" customHeight="1" x14ac:dyDescent="0.15">
      <c r="B33" s="618" t="s">
        <v>323</v>
      </c>
      <c r="C33" s="619"/>
      <c r="D33" s="619"/>
      <c r="E33" s="619"/>
      <c r="F33" s="619"/>
      <c r="G33" s="619"/>
      <c r="H33" s="619"/>
      <c r="I33" s="619"/>
      <c r="J33" s="619"/>
      <c r="K33" s="619"/>
      <c r="L33" s="619"/>
      <c r="M33" s="619"/>
      <c r="N33" s="619"/>
      <c r="O33" s="619"/>
      <c r="P33" s="619"/>
      <c r="Q33" s="620"/>
      <c r="R33" s="621">
        <v>12756</v>
      </c>
      <c r="S33" s="622"/>
      <c r="T33" s="622"/>
      <c r="U33" s="622"/>
      <c r="V33" s="622"/>
      <c r="W33" s="622"/>
      <c r="X33" s="622"/>
      <c r="Y33" s="623"/>
      <c r="Z33" s="659">
        <v>0.2</v>
      </c>
      <c r="AA33" s="659"/>
      <c r="AB33" s="659"/>
      <c r="AC33" s="659"/>
      <c r="AD33" s="660" t="s">
        <v>232</v>
      </c>
      <c r="AE33" s="660"/>
      <c r="AF33" s="660"/>
      <c r="AG33" s="660"/>
      <c r="AH33" s="660"/>
      <c r="AI33" s="660"/>
      <c r="AJ33" s="660"/>
      <c r="AK33" s="660"/>
      <c r="AL33" s="624" t="s">
        <v>131</v>
      </c>
      <c r="AM33" s="625"/>
      <c r="AN33" s="625"/>
      <c r="AO33" s="661"/>
      <c r="AP33" s="664"/>
      <c r="AQ33" s="665"/>
      <c r="AR33" s="665"/>
      <c r="AS33" s="665"/>
      <c r="AT33" s="695"/>
      <c r="AU33" s="219"/>
      <c r="AV33" s="219"/>
      <c r="AW33" s="219"/>
      <c r="AX33" s="602" t="s">
        <v>324</v>
      </c>
      <c r="AY33" s="603"/>
      <c r="AZ33" s="603"/>
      <c r="BA33" s="603"/>
      <c r="BB33" s="603"/>
      <c r="BC33" s="603"/>
      <c r="BD33" s="603"/>
      <c r="BE33" s="603"/>
      <c r="BF33" s="604"/>
      <c r="BG33" s="682">
        <v>99.1</v>
      </c>
      <c r="BH33" s="606"/>
      <c r="BI33" s="606"/>
      <c r="BJ33" s="606"/>
      <c r="BK33" s="606"/>
      <c r="BL33" s="606"/>
      <c r="BM33" s="652">
        <v>96.4</v>
      </c>
      <c r="BN33" s="606"/>
      <c r="BO33" s="606"/>
      <c r="BP33" s="606"/>
      <c r="BQ33" s="669"/>
      <c r="BR33" s="682">
        <v>99.1</v>
      </c>
      <c r="BS33" s="606"/>
      <c r="BT33" s="606"/>
      <c r="BU33" s="606"/>
      <c r="BV33" s="606"/>
      <c r="BW33" s="606"/>
      <c r="BX33" s="652">
        <v>96.2</v>
      </c>
      <c r="BY33" s="606"/>
      <c r="BZ33" s="606"/>
      <c r="CA33" s="606"/>
      <c r="CB33" s="669"/>
      <c r="CD33" s="618" t="s">
        <v>325</v>
      </c>
      <c r="CE33" s="619"/>
      <c r="CF33" s="619"/>
      <c r="CG33" s="619"/>
      <c r="CH33" s="619"/>
      <c r="CI33" s="619"/>
      <c r="CJ33" s="619"/>
      <c r="CK33" s="619"/>
      <c r="CL33" s="619"/>
      <c r="CM33" s="619"/>
      <c r="CN33" s="619"/>
      <c r="CO33" s="619"/>
      <c r="CP33" s="619"/>
      <c r="CQ33" s="620"/>
      <c r="CR33" s="621">
        <v>3317418</v>
      </c>
      <c r="CS33" s="634"/>
      <c r="CT33" s="634"/>
      <c r="CU33" s="634"/>
      <c r="CV33" s="634"/>
      <c r="CW33" s="634"/>
      <c r="CX33" s="634"/>
      <c r="CY33" s="635"/>
      <c r="CZ33" s="624">
        <v>47.9</v>
      </c>
      <c r="DA33" s="636"/>
      <c r="DB33" s="636"/>
      <c r="DC33" s="637"/>
      <c r="DD33" s="627">
        <v>2529837</v>
      </c>
      <c r="DE33" s="634"/>
      <c r="DF33" s="634"/>
      <c r="DG33" s="634"/>
      <c r="DH33" s="634"/>
      <c r="DI33" s="634"/>
      <c r="DJ33" s="634"/>
      <c r="DK33" s="635"/>
      <c r="DL33" s="627">
        <v>1713501</v>
      </c>
      <c r="DM33" s="634"/>
      <c r="DN33" s="634"/>
      <c r="DO33" s="634"/>
      <c r="DP33" s="634"/>
      <c r="DQ33" s="634"/>
      <c r="DR33" s="634"/>
      <c r="DS33" s="634"/>
      <c r="DT33" s="634"/>
      <c r="DU33" s="634"/>
      <c r="DV33" s="635"/>
      <c r="DW33" s="624">
        <v>40</v>
      </c>
      <c r="DX33" s="636"/>
      <c r="DY33" s="636"/>
      <c r="DZ33" s="636"/>
      <c r="EA33" s="636"/>
      <c r="EB33" s="636"/>
      <c r="EC33" s="648"/>
    </row>
    <row r="34" spans="2:133" ht="11.25" customHeight="1" x14ac:dyDescent="0.15">
      <c r="B34" s="618" t="s">
        <v>326</v>
      </c>
      <c r="C34" s="619"/>
      <c r="D34" s="619"/>
      <c r="E34" s="619"/>
      <c r="F34" s="619"/>
      <c r="G34" s="619"/>
      <c r="H34" s="619"/>
      <c r="I34" s="619"/>
      <c r="J34" s="619"/>
      <c r="K34" s="619"/>
      <c r="L34" s="619"/>
      <c r="M34" s="619"/>
      <c r="N34" s="619"/>
      <c r="O34" s="619"/>
      <c r="P34" s="619"/>
      <c r="Q34" s="620"/>
      <c r="R34" s="621">
        <v>114490</v>
      </c>
      <c r="S34" s="622"/>
      <c r="T34" s="622"/>
      <c r="U34" s="622"/>
      <c r="V34" s="622"/>
      <c r="W34" s="622"/>
      <c r="X34" s="622"/>
      <c r="Y34" s="623"/>
      <c r="Z34" s="659">
        <v>1.5</v>
      </c>
      <c r="AA34" s="659"/>
      <c r="AB34" s="659"/>
      <c r="AC34" s="659"/>
      <c r="AD34" s="660" t="s">
        <v>131</v>
      </c>
      <c r="AE34" s="660"/>
      <c r="AF34" s="660"/>
      <c r="AG34" s="660"/>
      <c r="AH34" s="660"/>
      <c r="AI34" s="660"/>
      <c r="AJ34" s="660"/>
      <c r="AK34" s="660"/>
      <c r="AL34" s="624" t="s">
        <v>280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1265158</v>
      </c>
      <c r="CS34" s="622"/>
      <c r="CT34" s="622"/>
      <c r="CU34" s="622"/>
      <c r="CV34" s="622"/>
      <c r="CW34" s="622"/>
      <c r="CX34" s="622"/>
      <c r="CY34" s="623"/>
      <c r="CZ34" s="624">
        <v>18.3</v>
      </c>
      <c r="DA34" s="636"/>
      <c r="DB34" s="636"/>
      <c r="DC34" s="637"/>
      <c r="DD34" s="627">
        <v>886192</v>
      </c>
      <c r="DE34" s="622"/>
      <c r="DF34" s="622"/>
      <c r="DG34" s="622"/>
      <c r="DH34" s="622"/>
      <c r="DI34" s="622"/>
      <c r="DJ34" s="622"/>
      <c r="DK34" s="623"/>
      <c r="DL34" s="627">
        <v>780301</v>
      </c>
      <c r="DM34" s="622"/>
      <c r="DN34" s="622"/>
      <c r="DO34" s="622"/>
      <c r="DP34" s="622"/>
      <c r="DQ34" s="622"/>
      <c r="DR34" s="622"/>
      <c r="DS34" s="622"/>
      <c r="DT34" s="622"/>
      <c r="DU34" s="622"/>
      <c r="DV34" s="623"/>
      <c r="DW34" s="624">
        <v>18.2</v>
      </c>
      <c r="DX34" s="636"/>
      <c r="DY34" s="636"/>
      <c r="DZ34" s="636"/>
      <c r="EA34" s="636"/>
      <c r="EB34" s="636"/>
      <c r="EC34" s="648"/>
    </row>
    <row r="35" spans="2:133" ht="11.25" customHeight="1" x14ac:dyDescent="0.15">
      <c r="B35" s="618" t="s">
        <v>328</v>
      </c>
      <c r="C35" s="619"/>
      <c r="D35" s="619"/>
      <c r="E35" s="619"/>
      <c r="F35" s="619"/>
      <c r="G35" s="619"/>
      <c r="H35" s="619"/>
      <c r="I35" s="619"/>
      <c r="J35" s="619"/>
      <c r="K35" s="619"/>
      <c r="L35" s="619"/>
      <c r="M35" s="619"/>
      <c r="N35" s="619"/>
      <c r="O35" s="619"/>
      <c r="P35" s="619"/>
      <c r="Q35" s="620"/>
      <c r="R35" s="621">
        <v>435169</v>
      </c>
      <c r="S35" s="622"/>
      <c r="T35" s="622"/>
      <c r="U35" s="622"/>
      <c r="V35" s="622"/>
      <c r="W35" s="622"/>
      <c r="X35" s="622"/>
      <c r="Y35" s="623"/>
      <c r="Z35" s="659">
        <v>5.9</v>
      </c>
      <c r="AA35" s="659"/>
      <c r="AB35" s="659"/>
      <c r="AC35" s="659"/>
      <c r="AD35" s="660" t="s">
        <v>131</v>
      </c>
      <c r="AE35" s="660"/>
      <c r="AF35" s="660"/>
      <c r="AG35" s="660"/>
      <c r="AH35" s="660"/>
      <c r="AI35" s="660"/>
      <c r="AJ35" s="660"/>
      <c r="AK35" s="660"/>
      <c r="AL35" s="624" t="s">
        <v>131</v>
      </c>
      <c r="AM35" s="625"/>
      <c r="AN35" s="625"/>
      <c r="AO35" s="661"/>
      <c r="AP35" s="222"/>
      <c r="AQ35" s="673" t="s">
        <v>329</v>
      </c>
      <c r="AR35" s="674"/>
      <c r="AS35" s="674"/>
      <c r="AT35" s="674"/>
      <c r="AU35" s="674"/>
      <c r="AV35" s="674"/>
      <c r="AW35" s="674"/>
      <c r="AX35" s="674"/>
      <c r="AY35" s="674"/>
      <c r="AZ35" s="674"/>
      <c r="BA35" s="674"/>
      <c r="BB35" s="674"/>
      <c r="BC35" s="674"/>
      <c r="BD35" s="674"/>
      <c r="BE35" s="674"/>
      <c r="BF35" s="675"/>
      <c r="BG35" s="673" t="s">
        <v>330</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331</v>
      </c>
      <c r="CE35" s="619"/>
      <c r="CF35" s="619"/>
      <c r="CG35" s="619"/>
      <c r="CH35" s="619"/>
      <c r="CI35" s="619"/>
      <c r="CJ35" s="619"/>
      <c r="CK35" s="619"/>
      <c r="CL35" s="619"/>
      <c r="CM35" s="619"/>
      <c r="CN35" s="619"/>
      <c r="CO35" s="619"/>
      <c r="CP35" s="619"/>
      <c r="CQ35" s="620"/>
      <c r="CR35" s="621">
        <v>40399</v>
      </c>
      <c r="CS35" s="634"/>
      <c r="CT35" s="634"/>
      <c r="CU35" s="634"/>
      <c r="CV35" s="634"/>
      <c r="CW35" s="634"/>
      <c r="CX35" s="634"/>
      <c r="CY35" s="635"/>
      <c r="CZ35" s="624">
        <v>0.6</v>
      </c>
      <c r="DA35" s="636"/>
      <c r="DB35" s="636"/>
      <c r="DC35" s="637"/>
      <c r="DD35" s="627">
        <v>38223</v>
      </c>
      <c r="DE35" s="634"/>
      <c r="DF35" s="634"/>
      <c r="DG35" s="634"/>
      <c r="DH35" s="634"/>
      <c r="DI35" s="634"/>
      <c r="DJ35" s="634"/>
      <c r="DK35" s="635"/>
      <c r="DL35" s="627">
        <v>38223</v>
      </c>
      <c r="DM35" s="634"/>
      <c r="DN35" s="634"/>
      <c r="DO35" s="634"/>
      <c r="DP35" s="634"/>
      <c r="DQ35" s="634"/>
      <c r="DR35" s="634"/>
      <c r="DS35" s="634"/>
      <c r="DT35" s="634"/>
      <c r="DU35" s="634"/>
      <c r="DV35" s="635"/>
      <c r="DW35" s="624">
        <v>0.9</v>
      </c>
      <c r="DX35" s="636"/>
      <c r="DY35" s="636"/>
      <c r="DZ35" s="636"/>
      <c r="EA35" s="636"/>
      <c r="EB35" s="636"/>
      <c r="EC35" s="648"/>
    </row>
    <row r="36" spans="2:133" ht="11.25" customHeight="1" x14ac:dyDescent="0.15">
      <c r="B36" s="618" t="s">
        <v>332</v>
      </c>
      <c r="C36" s="619"/>
      <c r="D36" s="619"/>
      <c r="E36" s="619"/>
      <c r="F36" s="619"/>
      <c r="G36" s="619"/>
      <c r="H36" s="619"/>
      <c r="I36" s="619"/>
      <c r="J36" s="619"/>
      <c r="K36" s="619"/>
      <c r="L36" s="619"/>
      <c r="M36" s="619"/>
      <c r="N36" s="619"/>
      <c r="O36" s="619"/>
      <c r="P36" s="619"/>
      <c r="Q36" s="620"/>
      <c r="R36" s="621">
        <v>278787</v>
      </c>
      <c r="S36" s="622"/>
      <c r="T36" s="622"/>
      <c r="U36" s="622"/>
      <c r="V36" s="622"/>
      <c r="W36" s="622"/>
      <c r="X36" s="622"/>
      <c r="Y36" s="623"/>
      <c r="Z36" s="659">
        <v>3.8</v>
      </c>
      <c r="AA36" s="659"/>
      <c r="AB36" s="659"/>
      <c r="AC36" s="659"/>
      <c r="AD36" s="660" t="s">
        <v>131</v>
      </c>
      <c r="AE36" s="660"/>
      <c r="AF36" s="660"/>
      <c r="AG36" s="660"/>
      <c r="AH36" s="660"/>
      <c r="AI36" s="660"/>
      <c r="AJ36" s="660"/>
      <c r="AK36" s="660"/>
      <c r="AL36" s="624" t="s">
        <v>232</v>
      </c>
      <c r="AM36" s="625"/>
      <c r="AN36" s="625"/>
      <c r="AO36" s="661"/>
      <c r="AP36" s="222"/>
      <c r="AQ36" s="670" t="s">
        <v>333</v>
      </c>
      <c r="AR36" s="671"/>
      <c r="AS36" s="671"/>
      <c r="AT36" s="671"/>
      <c r="AU36" s="671"/>
      <c r="AV36" s="671"/>
      <c r="AW36" s="671"/>
      <c r="AX36" s="671"/>
      <c r="AY36" s="672"/>
      <c r="AZ36" s="676">
        <v>966958</v>
      </c>
      <c r="BA36" s="677"/>
      <c r="BB36" s="677"/>
      <c r="BC36" s="677"/>
      <c r="BD36" s="677"/>
      <c r="BE36" s="677"/>
      <c r="BF36" s="678"/>
      <c r="BG36" s="679" t="s">
        <v>334</v>
      </c>
      <c r="BH36" s="680"/>
      <c r="BI36" s="680"/>
      <c r="BJ36" s="680"/>
      <c r="BK36" s="680"/>
      <c r="BL36" s="680"/>
      <c r="BM36" s="680"/>
      <c r="BN36" s="680"/>
      <c r="BO36" s="680"/>
      <c r="BP36" s="680"/>
      <c r="BQ36" s="680"/>
      <c r="BR36" s="680"/>
      <c r="BS36" s="680"/>
      <c r="BT36" s="680"/>
      <c r="BU36" s="681"/>
      <c r="BV36" s="676">
        <v>32874</v>
      </c>
      <c r="BW36" s="677"/>
      <c r="BX36" s="677"/>
      <c r="BY36" s="677"/>
      <c r="BZ36" s="677"/>
      <c r="CA36" s="677"/>
      <c r="CB36" s="678"/>
      <c r="CD36" s="618" t="s">
        <v>335</v>
      </c>
      <c r="CE36" s="619"/>
      <c r="CF36" s="619"/>
      <c r="CG36" s="619"/>
      <c r="CH36" s="619"/>
      <c r="CI36" s="619"/>
      <c r="CJ36" s="619"/>
      <c r="CK36" s="619"/>
      <c r="CL36" s="619"/>
      <c r="CM36" s="619"/>
      <c r="CN36" s="619"/>
      <c r="CO36" s="619"/>
      <c r="CP36" s="619"/>
      <c r="CQ36" s="620"/>
      <c r="CR36" s="621">
        <v>874783</v>
      </c>
      <c r="CS36" s="622"/>
      <c r="CT36" s="622"/>
      <c r="CU36" s="622"/>
      <c r="CV36" s="622"/>
      <c r="CW36" s="622"/>
      <c r="CX36" s="622"/>
      <c r="CY36" s="623"/>
      <c r="CZ36" s="624">
        <v>12.6</v>
      </c>
      <c r="DA36" s="636"/>
      <c r="DB36" s="636"/>
      <c r="DC36" s="637"/>
      <c r="DD36" s="627">
        <v>666727</v>
      </c>
      <c r="DE36" s="622"/>
      <c r="DF36" s="622"/>
      <c r="DG36" s="622"/>
      <c r="DH36" s="622"/>
      <c r="DI36" s="622"/>
      <c r="DJ36" s="622"/>
      <c r="DK36" s="623"/>
      <c r="DL36" s="627">
        <v>484677</v>
      </c>
      <c r="DM36" s="622"/>
      <c r="DN36" s="622"/>
      <c r="DO36" s="622"/>
      <c r="DP36" s="622"/>
      <c r="DQ36" s="622"/>
      <c r="DR36" s="622"/>
      <c r="DS36" s="622"/>
      <c r="DT36" s="622"/>
      <c r="DU36" s="622"/>
      <c r="DV36" s="623"/>
      <c r="DW36" s="624">
        <v>11.3</v>
      </c>
      <c r="DX36" s="636"/>
      <c r="DY36" s="636"/>
      <c r="DZ36" s="636"/>
      <c r="EA36" s="636"/>
      <c r="EB36" s="636"/>
      <c r="EC36" s="648"/>
    </row>
    <row r="37" spans="2:133" ht="11.25" customHeight="1" x14ac:dyDescent="0.15">
      <c r="B37" s="618" t="s">
        <v>336</v>
      </c>
      <c r="C37" s="619"/>
      <c r="D37" s="619"/>
      <c r="E37" s="619"/>
      <c r="F37" s="619"/>
      <c r="G37" s="619"/>
      <c r="H37" s="619"/>
      <c r="I37" s="619"/>
      <c r="J37" s="619"/>
      <c r="K37" s="619"/>
      <c r="L37" s="619"/>
      <c r="M37" s="619"/>
      <c r="N37" s="619"/>
      <c r="O37" s="619"/>
      <c r="P37" s="619"/>
      <c r="Q37" s="620"/>
      <c r="R37" s="621">
        <v>132929</v>
      </c>
      <c r="S37" s="622"/>
      <c r="T37" s="622"/>
      <c r="U37" s="622"/>
      <c r="V37" s="622"/>
      <c r="W37" s="622"/>
      <c r="X37" s="622"/>
      <c r="Y37" s="623"/>
      <c r="Z37" s="659">
        <v>1.8</v>
      </c>
      <c r="AA37" s="659"/>
      <c r="AB37" s="659"/>
      <c r="AC37" s="659"/>
      <c r="AD37" s="660" t="s">
        <v>131</v>
      </c>
      <c r="AE37" s="660"/>
      <c r="AF37" s="660"/>
      <c r="AG37" s="660"/>
      <c r="AH37" s="660"/>
      <c r="AI37" s="660"/>
      <c r="AJ37" s="660"/>
      <c r="AK37" s="660"/>
      <c r="AL37" s="624" t="s">
        <v>232</v>
      </c>
      <c r="AM37" s="625"/>
      <c r="AN37" s="625"/>
      <c r="AO37" s="661"/>
      <c r="AQ37" s="654" t="s">
        <v>337</v>
      </c>
      <c r="AR37" s="655"/>
      <c r="AS37" s="655"/>
      <c r="AT37" s="655"/>
      <c r="AU37" s="655"/>
      <c r="AV37" s="655"/>
      <c r="AW37" s="655"/>
      <c r="AX37" s="655"/>
      <c r="AY37" s="656"/>
      <c r="AZ37" s="621">
        <v>470000</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28119</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372297</v>
      </c>
      <c r="CS37" s="634"/>
      <c r="CT37" s="634"/>
      <c r="CU37" s="634"/>
      <c r="CV37" s="634"/>
      <c r="CW37" s="634"/>
      <c r="CX37" s="634"/>
      <c r="CY37" s="635"/>
      <c r="CZ37" s="624">
        <v>5.4</v>
      </c>
      <c r="DA37" s="636"/>
      <c r="DB37" s="636"/>
      <c r="DC37" s="637"/>
      <c r="DD37" s="627">
        <v>355592</v>
      </c>
      <c r="DE37" s="634"/>
      <c r="DF37" s="634"/>
      <c r="DG37" s="634"/>
      <c r="DH37" s="634"/>
      <c r="DI37" s="634"/>
      <c r="DJ37" s="634"/>
      <c r="DK37" s="635"/>
      <c r="DL37" s="627">
        <v>355592</v>
      </c>
      <c r="DM37" s="634"/>
      <c r="DN37" s="634"/>
      <c r="DO37" s="634"/>
      <c r="DP37" s="634"/>
      <c r="DQ37" s="634"/>
      <c r="DR37" s="634"/>
      <c r="DS37" s="634"/>
      <c r="DT37" s="634"/>
      <c r="DU37" s="634"/>
      <c r="DV37" s="635"/>
      <c r="DW37" s="624">
        <v>8.3000000000000007</v>
      </c>
      <c r="DX37" s="636"/>
      <c r="DY37" s="636"/>
      <c r="DZ37" s="636"/>
      <c r="EA37" s="636"/>
      <c r="EB37" s="636"/>
      <c r="EC37" s="648"/>
    </row>
    <row r="38" spans="2:133" ht="11.25" customHeight="1" x14ac:dyDescent="0.15">
      <c r="B38" s="618" t="s">
        <v>340</v>
      </c>
      <c r="C38" s="619"/>
      <c r="D38" s="619"/>
      <c r="E38" s="619"/>
      <c r="F38" s="619"/>
      <c r="G38" s="619"/>
      <c r="H38" s="619"/>
      <c r="I38" s="619"/>
      <c r="J38" s="619"/>
      <c r="K38" s="619"/>
      <c r="L38" s="619"/>
      <c r="M38" s="619"/>
      <c r="N38" s="619"/>
      <c r="O38" s="619"/>
      <c r="P38" s="619"/>
      <c r="Q38" s="620"/>
      <c r="R38" s="621">
        <v>437400</v>
      </c>
      <c r="S38" s="622"/>
      <c r="T38" s="622"/>
      <c r="U38" s="622"/>
      <c r="V38" s="622"/>
      <c r="W38" s="622"/>
      <c r="X38" s="622"/>
      <c r="Y38" s="623"/>
      <c r="Z38" s="659">
        <v>5.9</v>
      </c>
      <c r="AA38" s="659"/>
      <c r="AB38" s="659"/>
      <c r="AC38" s="659"/>
      <c r="AD38" s="660" t="s">
        <v>131</v>
      </c>
      <c r="AE38" s="660"/>
      <c r="AF38" s="660"/>
      <c r="AG38" s="660"/>
      <c r="AH38" s="660"/>
      <c r="AI38" s="660"/>
      <c r="AJ38" s="660"/>
      <c r="AK38" s="660"/>
      <c r="AL38" s="624" t="s">
        <v>131</v>
      </c>
      <c r="AM38" s="625"/>
      <c r="AN38" s="625"/>
      <c r="AO38" s="661"/>
      <c r="AQ38" s="654" t="s">
        <v>341</v>
      </c>
      <c r="AR38" s="655"/>
      <c r="AS38" s="655"/>
      <c r="AT38" s="655"/>
      <c r="AU38" s="655"/>
      <c r="AV38" s="655"/>
      <c r="AW38" s="655"/>
      <c r="AX38" s="655"/>
      <c r="AY38" s="656"/>
      <c r="AZ38" s="621">
        <v>22564</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1740</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966458</v>
      </c>
      <c r="CS38" s="622"/>
      <c r="CT38" s="622"/>
      <c r="CU38" s="622"/>
      <c r="CV38" s="622"/>
      <c r="CW38" s="622"/>
      <c r="CX38" s="622"/>
      <c r="CY38" s="623"/>
      <c r="CZ38" s="624">
        <v>14</v>
      </c>
      <c r="DA38" s="636"/>
      <c r="DB38" s="636"/>
      <c r="DC38" s="637"/>
      <c r="DD38" s="627">
        <v>880300</v>
      </c>
      <c r="DE38" s="622"/>
      <c r="DF38" s="622"/>
      <c r="DG38" s="622"/>
      <c r="DH38" s="622"/>
      <c r="DI38" s="622"/>
      <c r="DJ38" s="622"/>
      <c r="DK38" s="623"/>
      <c r="DL38" s="627">
        <v>410300</v>
      </c>
      <c r="DM38" s="622"/>
      <c r="DN38" s="622"/>
      <c r="DO38" s="622"/>
      <c r="DP38" s="622"/>
      <c r="DQ38" s="622"/>
      <c r="DR38" s="622"/>
      <c r="DS38" s="622"/>
      <c r="DT38" s="622"/>
      <c r="DU38" s="622"/>
      <c r="DV38" s="623"/>
      <c r="DW38" s="624">
        <v>9.6</v>
      </c>
      <c r="DX38" s="636"/>
      <c r="DY38" s="636"/>
      <c r="DZ38" s="636"/>
      <c r="EA38" s="636"/>
      <c r="EB38" s="636"/>
      <c r="EC38" s="648"/>
    </row>
    <row r="39" spans="2:133" ht="11.25" customHeight="1" x14ac:dyDescent="0.15">
      <c r="B39" s="618" t="s">
        <v>344</v>
      </c>
      <c r="C39" s="619"/>
      <c r="D39" s="619"/>
      <c r="E39" s="619"/>
      <c r="F39" s="619"/>
      <c r="G39" s="619"/>
      <c r="H39" s="619"/>
      <c r="I39" s="619"/>
      <c r="J39" s="619"/>
      <c r="K39" s="619"/>
      <c r="L39" s="619"/>
      <c r="M39" s="619"/>
      <c r="N39" s="619"/>
      <c r="O39" s="619"/>
      <c r="P39" s="619"/>
      <c r="Q39" s="620"/>
      <c r="R39" s="621" t="s">
        <v>232</v>
      </c>
      <c r="S39" s="622"/>
      <c r="T39" s="622"/>
      <c r="U39" s="622"/>
      <c r="V39" s="622"/>
      <c r="W39" s="622"/>
      <c r="X39" s="622"/>
      <c r="Y39" s="623"/>
      <c r="Z39" s="659" t="s">
        <v>131</v>
      </c>
      <c r="AA39" s="659"/>
      <c r="AB39" s="659"/>
      <c r="AC39" s="659"/>
      <c r="AD39" s="660" t="s">
        <v>131</v>
      </c>
      <c r="AE39" s="660"/>
      <c r="AF39" s="660"/>
      <c r="AG39" s="660"/>
      <c r="AH39" s="660"/>
      <c r="AI39" s="660"/>
      <c r="AJ39" s="660"/>
      <c r="AK39" s="660"/>
      <c r="AL39" s="624" t="s">
        <v>131</v>
      </c>
      <c r="AM39" s="625"/>
      <c r="AN39" s="625"/>
      <c r="AO39" s="661"/>
      <c r="AQ39" s="654" t="s">
        <v>345</v>
      </c>
      <c r="AR39" s="655"/>
      <c r="AS39" s="655"/>
      <c r="AT39" s="655"/>
      <c r="AU39" s="655"/>
      <c r="AV39" s="655"/>
      <c r="AW39" s="655"/>
      <c r="AX39" s="655"/>
      <c r="AY39" s="656"/>
      <c r="AZ39" s="621">
        <v>500</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2749</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170620</v>
      </c>
      <c r="CS39" s="634"/>
      <c r="CT39" s="634"/>
      <c r="CU39" s="634"/>
      <c r="CV39" s="634"/>
      <c r="CW39" s="634"/>
      <c r="CX39" s="634"/>
      <c r="CY39" s="635"/>
      <c r="CZ39" s="624">
        <v>2.5</v>
      </c>
      <c r="DA39" s="636"/>
      <c r="DB39" s="636"/>
      <c r="DC39" s="637"/>
      <c r="DD39" s="627">
        <v>58395</v>
      </c>
      <c r="DE39" s="634"/>
      <c r="DF39" s="634"/>
      <c r="DG39" s="634"/>
      <c r="DH39" s="634"/>
      <c r="DI39" s="634"/>
      <c r="DJ39" s="634"/>
      <c r="DK39" s="635"/>
      <c r="DL39" s="627" t="s">
        <v>232</v>
      </c>
      <c r="DM39" s="634"/>
      <c r="DN39" s="634"/>
      <c r="DO39" s="634"/>
      <c r="DP39" s="634"/>
      <c r="DQ39" s="634"/>
      <c r="DR39" s="634"/>
      <c r="DS39" s="634"/>
      <c r="DT39" s="634"/>
      <c r="DU39" s="634"/>
      <c r="DV39" s="635"/>
      <c r="DW39" s="624" t="s">
        <v>232</v>
      </c>
      <c r="DX39" s="636"/>
      <c r="DY39" s="636"/>
      <c r="DZ39" s="636"/>
      <c r="EA39" s="636"/>
      <c r="EB39" s="636"/>
      <c r="EC39" s="648"/>
    </row>
    <row r="40" spans="2:133" ht="11.25" customHeight="1" x14ac:dyDescent="0.15">
      <c r="B40" s="618" t="s">
        <v>348</v>
      </c>
      <c r="C40" s="619"/>
      <c r="D40" s="619"/>
      <c r="E40" s="619"/>
      <c r="F40" s="619"/>
      <c r="G40" s="619"/>
      <c r="H40" s="619"/>
      <c r="I40" s="619"/>
      <c r="J40" s="619"/>
      <c r="K40" s="619"/>
      <c r="L40" s="619"/>
      <c r="M40" s="619"/>
      <c r="N40" s="619"/>
      <c r="O40" s="619"/>
      <c r="P40" s="619"/>
      <c r="Q40" s="620"/>
      <c r="R40" s="621">
        <v>86800</v>
      </c>
      <c r="S40" s="622"/>
      <c r="T40" s="622"/>
      <c r="U40" s="622"/>
      <c r="V40" s="622"/>
      <c r="W40" s="622"/>
      <c r="X40" s="622"/>
      <c r="Y40" s="623"/>
      <c r="Z40" s="659">
        <v>1.2</v>
      </c>
      <c r="AA40" s="659"/>
      <c r="AB40" s="659"/>
      <c r="AC40" s="659"/>
      <c r="AD40" s="660" t="s">
        <v>131</v>
      </c>
      <c r="AE40" s="660"/>
      <c r="AF40" s="660"/>
      <c r="AG40" s="660"/>
      <c r="AH40" s="660"/>
      <c r="AI40" s="660"/>
      <c r="AJ40" s="660"/>
      <c r="AK40" s="660"/>
      <c r="AL40" s="624" t="s">
        <v>232</v>
      </c>
      <c r="AM40" s="625"/>
      <c r="AN40" s="625"/>
      <c r="AO40" s="661"/>
      <c r="AQ40" s="654" t="s">
        <v>349</v>
      </c>
      <c r="AR40" s="655"/>
      <c r="AS40" s="655"/>
      <c r="AT40" s="655"/>
      <c r="AU40" s="655"/>
      <c r="AV40" s="655"/>
      <c r="AW40" s="655"/>
      <c r="AX40" s="655"/>
      <c r="AY40" s="656"/>
      <c r="AZ40" s="621" t="s">
        <v>232</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108</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t="s">
        <v>131</v>
      </c>
      <c r="CS40" s="622"/>
      <c r="CT40" s="622"/>
      <c r="CU40" s="622"/>
      <c r="CV40" s="622"/>
      <c r="CW40" s="622"/>
      <c r="CX40" s="622"/>
      <c r="CY40" s="623"/>
      <c r="CZ40" s="624" t="s">
        <v>232</v>
      </c>
      <c r="DA40" s="636"/>
      <c r="DB40" s="636"/>
      <c r="DC40" s="637"/>
      <c r="DD40" s="627" t="s">
        <v>131</v>
      </c>
      <c r="DE40" s="622"/>
      <c r="DF40" s="622"/>
      <c r="DG40" s="622"/>
      <c r="DH40" s="622"/>
      <c r="DI40" s="622"/>
      <c r="DJ40" s="622"/>
      <c r="DK40" s="623"/>
      <c r="DL40" s="627" t="s">
        <v>232</v>
      </c>
      <c r="DM40" s="622"/>
      <c r="DN40" s="622"/>
      <c r="DO40" s="622"/>
      <c r="DP40" s="622"/>
      <c r="DQ40" s="622"/>
      <c r="DR40" s="622"/>
      <c r="DS40" s="622"/>
      <c r="DT40" s="622"/>
      <c r="DU40" s="622"/>
      <c r="DV40" s="623"/>
      <c r="DW40" s="624" t="s">
        <v>131</v>
      </c>
      <c r="DX40" s="636"/>
      <c r="DY40" s="636"/>
      <c r="DZ40" s="636"/>
      <c r="EA40" s="636"/>
      <c r="EB40" s="636"/>
      <c r="EC40" s="648"/>
    </row>
    <row r="41" spans="2:133" ht="11.25" customHeight="1" x14ac:dyDescent="0.15">
      <c r="B41" s="602" t="s">
        <v>353</v>
      </c>
      <c r="C41" s="603"/>
      <c r="D41" s="603"/>
      <c r="E41" s="603"/>
      <c r="F41" s="603"/>
      <c r="G41" s="603"/>
      <c r="H41" s="603"/>
      <c r="I41" s="603"/>
      <c r="J41" s="603"/>
      <c r="K41" s="603"/>
      <c r="L41" s="603"/>
      <c r="M41" s="603"/>
      <c r="N41" s="603"/>
      <c r="O41" s="603"/>
      <c r="P41" s="603"/>
      <c r="Q41" s="604"/>
      <c r="R41" s="605">
        <v>7431714</v>
      </c>
      <c r="S41" s="646"/>
      <c r="T41" s="646"/>
      <c r="U41" s="646"/>
      <c r="V41" s="646"/>
      <c r="W41" s="646"/>
      <c r="X41" s="646"/>
      <c r="Y41" s="649"/>
      <c r="Z41" s="650">
        <v>100</v>
      </c>
      <c r="AA41" s="650"/>
      <c r="AB41" s="650"/>
      <c r="AC41" s="650"/>
      <c r="AD41" s="651">
        <v>4201440</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85901</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131</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131</v>
      </c>
      <c r="CS41" s="634"/>
      <c r="CT41" s="634"/>
      <c r="CU41" s="634"/>
      <c r="CV41" s="634"/>
      <c r="CW41" s="634"/>
      <c r="CX41" s="634"/>
      <c r="CY41" s="635"/>
      <c r="CZ41" s="624" t="s">
        <v>232</v>
      </c>
      <c r="DA41" s="636"/>
      <c r="DB41" s="636"/>
      <c r="DC41" s="637"/>
      <c r="DD41" s="627" t="s">
        <v>131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357</v>
      </c>
      <c r="AR42" s="667"/>
      <c r="AS42" s="667"/>
      <c r="AT42" s="667"/>
      <c r="AU42" s="667"/>
      <c r="AV42" s="667"/>
      <c r="AW42" s="667"/>
      <c r="AX42" s="667"/>
      <c r="AY42" s="668"/>
      <c r="AZ42" s="605">
        <v>387993</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357</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932685</v>
      </c>
      <c r="CS42" s="634"/>
      <c r="CT42" s="634"/>
      <c r="CU42" s="634"/>
      <c r="CV42" s="634"/>
      <c r="CW42" s="634"/>
      <c r="CX42" s="634"/>
      <c r="CY42" s="635"/>
      <c r="CZ42" s="624">
        <v>13.5</v>
      </c>
      <c r="DA42" s="636"/>
      <c r="DB42" s="636"/>
      <c r="DC42" s="637"/>
      <c r="DD42" s="627">
        <v>242312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360</v>
      </c>
      <c r="CD43" s="618" t="s">
        <v>361</v>
      </c>
      <c r="CE43" s="619"/>
      <c r="CF43" s="619"/>
      <c r="CG43" s="619"/>
      <c r="CH43" s="619"/>
      <c r="CI43" s="619"/>
      <c r="CJ43" s="619"/>
      <c r="CK43" s="619"/>
      <c r="CL43" s="619"/>
      <c r="CM43" s="619"/>
      <c r="CN43" s="619"/>
      <c r="CO43" s="619"/>
      <c r="CP43" s="619"/>
      <c r="CQ43" s="620"/>
      <c r="CR43" s="621">
        <v>21594</v>
      </c>
      <c r="CS43" s="634"/>
      <c r="CT43" s="634"/>
      <c r="CU43" s="634"/>
      <c r="CV43" s="634"/>
      <c r="CW43" s="634"/>
      <c r="CX43" s="634"/>
      <c r="CY43" s="635"/>
      <c r="CZ43" s="624">
        <v>0.3</v>
      </c>
      <c r="DA43" s="636"/>
      <c r="DB43" s="636"/>
      <c r="DC43" s="637"/>
      <c r="DD43" s="627">
        <v>21594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363</v>
      </c>
      <c r="CG44" s="619"/>
      <c r="CH44" s="619"/>
      <c r="CI44" s="619"/>
      <c r="CJ44" s="619"/>
      <c r="CK44" s="619"/>
      <c r="CL44" s="619"/>
      <c r="CM44" s="619"/>
      <c r="CN44" s="619"/>
      <c r="CO44" s="619"/>
      <c r="CP44" s="619"/>
      <c r="CQ44" s="620"/>
      <c r="CR44" s="621">
        <v>932685</v>
      </c>
      <c r="CS44" s="622"/>
      <c r="CT44" s="622"/>
      <c r="CU44" s="622"/>
      <c r="CV44" s="622"/>
      <c r="CW44" s="622"/>
      <c r="CX44" s="622"/>
      <c r="CY44" s="623"/>
      <c r="CZ44" s="624">
        <v>13.5</v>
      </c>
      <c r="DA44" s="625"/>
      <c r="DB44" s="625"/>
      <c r="DC44" s="626"/>
      <c r="DD44" s="627">
        <v>242312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445506</v>
      </c>
      <c r="CS45" s="634"/>
      <c r="CT45" s="634"/>
      <c r="CU45" s="634"/>
      <c r="CV45" s="634"/>
      <c r="CW45" s="634"/>
      <c r="CX45" s="634"/>
      <c r="CY45" s="635"/>
      <c r="CZ45" s="624">
        <v>6.4</v>
      </c>
      <c r="DA45" s="636"/>
      <c r="DB45" s="636"/>
      <c r="DC45" s="637"/>
      <c r="DD45" s="627">
        <v>23069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366</v>
      </c>
      <c r="CG46" s="619"/>
      <c r="CH46" s="619"/>
      <c r="CI46" s="619"/>
      <c r="CJ46" s="619"/>
      <c r="CK46" s="619"/>
      <c r="CL46" s="619"/>
      <c r="CM46" s="619"/>
      <c r="CN46" s="619"/>
      <c r="CO46" s="619"/>
      <c r="CP46" s="619"/>
      <c r="CQ46" s="620"/>
      <c r="CR46" s="621">
        <v>448933</v>
      </c>
      <c r="CS46" s="622"/>
      <c r="CT46" s="622"/>
      <c r="CU46" s="622"/>
      <c r="CV46" s="622"/>
      <c r="CW46" s="622"/>
      <c r="CX46" s="622"/>
      <c r="CY46" s="623"/>
      <c r="CZ46" s="624">
        <v>6.5</v>
      </c>
      <c r="DA46" s="625"/>
      <c r="DB46" s="625"/>
      <c r="DC46" s="626"/>
      <c r="DD46" s="627">
        <v>195697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367</v>
      </c>
      <c r="CG47" s="619"/>
      <c r="CH47" s="619"/>
      <c r="CI47" s="619"/>
      <c r="CJ47" s="619"/>
      <c r="CK47" s="619"/>
      <c r="CL47" s="619"/>
      <c r="CM47" s="619"/>
      <c r="CN47" s="619"/>
      <c r="CO47" s="619"/>
      <c r="CP47" s="619"/>
      <c r="CQ47" s="620"/>
      <c r="CR47" s="621" t="s">
        <v>131</v>
      </c>
      <c r="CS47" s="634"/>
      <c r="CT47" s="634"/>
      <c r="CU47" s="634"/>
      <c r="CV47" s="634"/>
      <c r="CW47" s="634"/>
      <c r="CX47" s="634"/>
      <c r="CY47" s="635"/>
      <c r="CZ47" s="624" t="s">
        <v>232</v>
      </c>
      <c r="DA47" s="636"/>
      <c r="DB47" s="636"/>
      <c r="DC47" s="637"/>
      <c r="DD47" s="627" t="s">
        <v>232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368</v>
      </c>
      <c r="CG48" s="619"/>
      <c r="CH48" s="619"/>
      <c r="CI48" s="619"/>
      <c r="CJ48" s="619"/>
      <c r="CK48" s="619"/>
      <c r="CL48" s="619"/>
      <c r="CM48" s="619"/>
      <c r="CN48" s="619"/>
      <c r="CO48" s="619"/>
      <c r="CP48" s="619"/>
      <c r="CQ48" s="620"/>
      <c r="CR48" s="621" t="s">
        <v>232</v>
      </c>
      <c r="CS48" s="622"/>
      <c r="CT48" s="622"/>
      <c r="CU48" s="622"/>
      <c r="CV48" s="622"/>
      <c r="CW48" s="622"/>
      <c r="CX48" s="622"/>
      <c r="CY48" s="623"/>
      <c r="CZ48" s="624" t="s">
        <v>131</v>
      </c>
      <c r="DA48" s="625"/>
      <c r="DB48" s="625"/>
      <c r="DC48" s="626"/>
      <c r="DD48" s="627" t="s">
        <v>232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369</v>
      </c>
      <c r="CE49" s="603"/>
      <c r="CF49" s="603"/>
      <c r="CG49" s="603"/>
      <c r="CH49" s="603"/>
      <c r="CI49" s="603"/>
      <c r="CJ49" s="603"/>
      <c r="CK49" s="603"/>
      <c r="CL49" s="603"/>
      <c r="CM49" s="603"/>
      <c r="CN49" s="603"/>
      <c r="CO49" s="603"/>
      <c r="CP49" s="603"/>
      <c r="CQ49" s="604"/>
      <c r="CR49" s="605">
        <v>6919484</v>
      </c>
      <c r="CS49" s="606"/>
      <c r="CT49" s="606"/>
      <c r="CU49" s="606"/>
      <c r="CV49" s="606"/>
      <c r="CW49" s="606"/>
      <c r="CX49" s="606"/>
      <c r="CY49" s="607"/>
      <c r="CZ49" s="608">
        <v>100</v>
      </c>
      <c r="DA49" s="609"/>
      <c r="DB49" s="609"/>
      <c r="DC49" s="610"/>
      <c r="DD49" s="611">
        <v>4734045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vE/ERXpmrP5MPKYwqL+ulXp6yNZnQhiY58QV0EQ8UFsUW7Y/4oS6GC2DpQDWRXPPXcvg/mEDP0riJ+mqqXPiKQ==" saltValue="PSFlaAun8FXkwgxb1yp13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4" t="s">
        <v>370</v>
      </c>
      <c r="B2" s="1094"/>
      <c r="C2" s="1094"/>
      <c r="D2" s="1094"/>
      <c r="E2" s="1094"/>
      <c r="F2" s="1094"/>
      <c r="G2" s="1094"/>
      <c r="H2" s="1094"/>
      <c r="I2" s="1094"/>
      <c r="J2" s="1094"/>
      <c r="K2" s="1094"/>
      <c r="L2" s="1094"/>
      <c r="M2" s="1094"/>
      <c r="N2" s="1094"/>
      <c r="O2" s="1094"/>
      <c r="P2" s="1094"/>
      <c r="Q2" s="1094"/>
      <c r="R2" s="1094"/>
      <c r="S2" s="1094"/>
      <c r="T2" s="1094"/>
      <c r="U2" s="1094"/>
      <c r="V2" s="1094"/>
      <c r="W2" s="1094"/>
      <c r="X2" s="1094"/>
      <c r="Y2" s="1094"/>
      <c r="Z2" s="1094"/>
      <c r="AA2" s="1094"/>
      <c r="AB2" s="1094"/>
      <c r="AC2" s="1094"/>
      <c r="AD2" s="1094"/>
      <c r="AE2" s="1094"/>
      <c r="AF2" s="1094"/>
      <c r="AG2" s="1094"/>
      <c r="AH2" s="1094"/>
      <c r="AI2" s="1094"/>
      <c r="AJ2" s="1094"/>
      <c r="AK2" s="1094"/>
      <c r="AL2" s="1094"/>
      <c r="AM2" s="1094"/>
      <c r="AN2" s="1094"/>
      <c r="AO2" s="1094"/>
      <c r="AP2" s="1094"/>
      <c r="AQ2" s="1094"/>
      <c r="AR2" s="1094"/>
      <c r="AS2" s="1094"/>
      <c r="AT2" s="1094"/>
      <c r="AU2" s="1094"/>
      <c r="AV2" s="1094"/>
      <c r="AW2" s="1094"/>
      <c r="AX2" s="1094"/>
      <c r="AY2" s="1094"/>
      <c r="AZ2" s="1094"/>
      <c r="BA2" s="1094"/>
      <c r="BB2" s="1094"/>
      <c r="BC2" s="1094"/>
      <c r="BD2" s="1094"/>
      <c r="BE2" s="1094"/>
      <c r="BF2" s="1094"/>
      <c r="BG2" s="1094"/>
      <c r="BH2" s="1094"/>
      <c r="BI2" s="1094"/>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5" t="s">
        <v>371</v>
      </c>
      <c r="DK2" s="1096"/>
      <c r="DL2" s="1096"/>
      <c r="DM2" s="1096"/>
      <c r="DN2" s="1096"/>
      <c r="DO2" s="1097"/>
      <c r="DP2" s="228"/>
      <c r="DQ2" s="1095" t="s">
        <v>372</v>
      </c>
      <c r="DR2" s="1096"/>
      <c r="DS2" s="1096"/>
      <c r="DT2" s="1096"/>
      <c r="DU2" s="1096"/>
      <c r="DV2" s="1096"/>
      <c r="DW2" s="1096"/>
      <c r="DX2" s="1096"/>
      <c r="DY2" s="1096"/>
      <c r="DZ2" s="1097"/>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63" t="s">
        <v>373</v>
      </c>
      <c r="B4" s="1063"/>
      <c r="C4" s="1063"/>
      <c r="D4" s="1063"/>
      <c r="E4" s="1063"/>
      <c r="F4" s="1063"/>
      <c r="G4" s="1063"/>
      <c r="H4" s="1063"/>
      <c r="I4" s="1063"/>
      <c r="J4" s="1063"/>
      <c r="K4" s="1063"/>
      <c r="L4" s="1063"/>
      <c r="M4" s="1063"/>
      <c r="N4" s="1063"/>
      <c r="O4" s="1063"/>
      <c r="P4" s="1063"/>
      <c r="Q4" s="1063"/>
      <c r="R4" s="1063"/>
      <c r="S4" s="1063"/>
      <c r="T4" s="1063"/>
      <c r="U4" s="1063"/>
      <c r="V4" s="1063"/>
      <c r="W4" s="1063"/>
      <c r="X4" s="1063"/>
      <c r="Y4" s="1063"/>
      <c r="Z4" s="1063"/>
      <c r="AA4" s="1063"/>
      <c r="AB4" s="1063"/>
      <c r="AC4" s="1063"/>
      <c r="AD4" s="1063"/>
      <c r="AE4" s="1063"/>
      <c r="AF4" s="1063"/>
      <c r="AG4" s="1063"/>
      <c r="AH4" s="1063"/>
      <c r="AI4" s="1063"/>
      <c r="AJ4" s="1063"/>
      <c r="AK4" s="1063"/>
      <c r="AL4" s="1063"/>
      <c r="AM4" s="1063"/>
      <c r="AN4" s="1063"/>
      <c r="AO4" s="1063"/>
      <c r="AP4" s="1063"/>
      <c r="AQ4" s="1063"/>
      <c r="AR4" s="1063"/>
      <c r="AS4" s="1063"/>
      <c r="AT4" s="1063"/>
      <c r="AU4" s="1063"/>
      <c r="AV4" s="1063"/>
      <c r="AW4" s="1063"/>
      <c r="AX4" s="1063"/>
      <c r="AY4" s="1063"/>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9" t="s">
        <v>375</v>
      </c>
      <c r="B5" s="1000"/>
      <c r="C5" s="1000"/>
      <c r="D5" s="1000"/>
      <c r="E5" s="1000"/>
      <c r="F5" s="1000"/>
      <c r="G5" s="1000"/>
      <c r="H5" s="1000"/>
      <c r="I5" s="1000"/>
      <c r="J5" s="1000"/>
      <c r="K5" s="1000"/>
      <c r="L5" s="1000"/>
      <c r="M5" s="1000"/>
      <c r="N5" s="1000"/>
      <c r="O5" s="1000"/>
      <c r="P5" s="1001"/>
      <c r="Q5" s="1005" t="s">
        <v>376</v>
      </c>
      <c r="R5" s="1006"/>
      <c r="S5" s="1006"/>
      <c r="T5" s="1006"/>
      <c r="U5" s="1007"/>
      <c r="V5" s="1005" t="s">
        <v>377</v>
      </c>
      <c r="W5" s="1006"/>
      <c r="X5" s="1006"/>
      <c r="Y5" s="1006"/>
      <c r="Z5" s="1007"/>
      <c r="AA5" s="1005" t="s">
        <v>378</v>
      </c>
      <c r="AB5" s="1006"/>
      <c r="AC5" s="1006"/>
      <c r="AD5" s="1006"/>
      <c r="AE5" s="1006"/>
      <c r="AF5" s="1098" t="s">
        <v>379</v>
      </c>
      <c r="AG5" s="1006"/>
      <c r="AH5" s="1006"/>
      <c r="AI5" s="1006"/>
      <c r="AJ5" s="1019"/>
      <c r="AK5" s="1006" t="s">
        <v>380</v>
      </c>
      <c r="AL5" s="1006"/>
      <c r="AM5" s="1006"/>
      <c r="AN5" s="1006"/>
      <c r="AO5" s="1007"/>
      <c r="AP5" s="1005" t="s">
        <v>381</v>
      </c>
      <c r="AQ5" s="1006"/>
      <c r="AR5" s="1006"/>
      <c r="AS5" s="1006"/>
      <c r="AT5" s="1007"/>
      <c r="AU5" s="1005" t="s">
        <v>382</v>
      </c>
      <c r="AV5" s="1006"/>
      <c r="AW5" s="1006"/>
      <c r="AX5" s="1006"/>
      <c r="AY5" s="1019"/>
      <c r="AZ5" s="232"/>
      <c r="BA5" s="232"/>
      <c r="BB5" s="232"/>
      <c r="BC5" s="232"/>
      <c r="BD5" s="232"/>
      <c r="BE5" s="233"/>
      <c r="BF5" s="233"/>
      <c r="BG5" s="233"/>
      <c r="BH5" s="233"/>
      <c r="BI5" s="233"/>
      <c r="BJ5" s="233"/>
      <c r="BK5" s="233"/>
      <c r="BL5" s="233"/>
      <c r="BM5" s="233"/>
      <c r="BN5" s="233"/>
      <c r="BO5" s="233"/>
      <c r="BP5" s="233"/>
      <c r="BQ5" s="999" t="s">
        <v>383</v>
      </c>
      <c r="BR5" s="1000"/>
      <c r="BS5" s="1000"/>
      <c r="BT5" s="1000"/>
      <c r="BU5" s="1000"/>
      <c r="BV5" s="1000"/>
      <c r="BW5" s="1000"/>
      <c r="BX5" s="1000"/>
      <c r="BY5" s="1000"/>
      <c r="BZ5" s="1000"/>
      <c r="CA5" s="1000"/>
      <c r="CB5" s="1000"/>
      <c r="CC5" s="1000"/>
      <c r="CD5" s="1000"/>
      <c r="CE5" s="1000"/>
      <c r="CF5" s="1000"/>
      <c r="CG5" s="1001"/>
      <c r="CH5" s="1005" t="s">
        <v>384</v>
      </c>
      <c r="CI5" s="1006"/>
      <c r="CJ5" s="1006"/>
      <c r="CK5" s="1006"/>
      <c r="CL5" s="1007"/>
      <c r="CM5" s="1005" t="s">
        <v>385</v>
      </c>
      <c r="CN5" s="1006"/>
      <c r="CO5" s="1006"/>
      <c r="CP5" s="1006"/>
      <c r="CQ5" s="1007"/>
      <c r="CR5" s="1005" t="s">
        <v>386</v>
      </c>
      <c r="CS5" s="1006"/>
      <c r="CT5" s="1006"/>
      <c r="CU5" s="1006"/>
      <c r="CV5" s="1007"/>
      <c r="CW5" s="1005" t="s">
        <v>387</v>
      </c>
      <c r="CX5" s="1006"/>
      <c r="CY5" s="1006"/>
      <c r="CZ5" s="1006"/>
      <c r="DA5" s="1007"/>
      <c r="DB5" s="1005" t="s">
        <v>388</v>
      </c>
      <c r="DC5" s="1006"/>
      <c r="DD5" s="1006"/>
      <c r="DE5" s="1006"/>
      <c r="DF5" s="1007"/>
      <c r="DG5" s="1088" t="s">
        <v>389</v>
      </c>
      <c r="DH5" s="1089"/>
      <c r="DI5" s="1089"/>
      <c r="DJ5" s="1089"/>
      <c r="DK5" s="1090"/>
      <c r="DL5" s="1088" t="s">
        <v>390</v>
      </c>
      <c r="DM5" s="1089"/>
      <c r="DN5" s="1089"/>
      <c r="DO5" s="1089"/>
      <c r="DP5" s="1090"/>
      <c r="DQ5" s="1005" t="s">
        <v>391</v>
      </c>
      <c r="DR5" s="1006"/>
      <c r="DS5" s="1006"/>
      <c r="DT5" s="1006"/>
      <c r="DU5" s="1007"/>
      <c r="DV5" s="1005" t="s">
        <v>382</v>
      </c>
      <c r="DW5" s="1006"/>
      <c r="DX5" s="1006"/>
      <c r="DY5" s="1006"/>
      <c r="DZ5" s="1019"/>
      <c r="EA5" s="234"/>
    </row>
    <row r="6" spans="1:131" s="235" customFormat="1" ht="26.25" customHeight="1" thickBot="1" x14ac:dyDescent="0.2">
      <c r="A6" s="1002"/>
      <c r="B6" s="1003"/>
      <c r="C6" s="1003"/>
      <c r="D6" s="1003"/>
      <c r="E6" s="1003"/>
      <c r="F6" s="1003"/>
      <c r="G6" s="1003"/>
      <c r="H6" s="1003"/>
      <c r="I6" s="1003"/>
      <c r="J6" s="1003"/>
      <c r="K6" s="1003"/>
      <c r="L6" s="1003"/>
      <c r="M6" s="1003"/>
      <c r="N6" s="1003"/>
      <c r="O6" s="1003"/>
      <c r="P6" s="1004"/>
      <c r="Q6" s="1008"/>
      <c r="R6" s="1009"/>
      <c r="S6" s="1009"/>
      <c r="T6" s="1009"/>
      <c r="U6" s="1010"/>
      <c r="V6" s="1008"/>
      <c r="W6" s="1009"/>
      <c r="X6" s="1009"/>
      <c r="Y6" s="1009"/>
      <c r="Z6" s="1010"/>
      <c r="AA6" s="1008"/>
      <c r="AB6" s="1009"/>
      <c r="AC6" s="1009"/>
      <c r="AD6" s="1009"/>
      <c r="AE6" s="1009"/>
      <c r="AF6" s="1099"/>
      <c r="AG6" s="1009"/>
      <c r="AH6" s="1009"/>
      <c r="AI6" s="1009"/>
      <c r="AJ6" s="1020"/>
      <c r="AK6" s="1009"/>
      <c r="AL6" s="1009"/>
      <c r="AM6" s="1009"/>
      <c r="AN6" s="1009"/>
      <c r="AO6" s="1010"/>
      <c r="AP6" s="1008"/>
      <c r="AQ6" s="1009"/>
      <c r="AR6" s="1009"/>
      <c r="AS6" s="1009"/>
      <c r="AT6" s="1010"/>
      <c r="AU6" s="1008"/>
      <c r="AV6" s="1009"/>
      <c r="AW6" s="1009"/>
      <c r="AX6" s="1009"/>
      <c r="AY6" s="1020"/>
      <c r="AZ6" s="232"/>
      <c r="BA6" s="232"/>
      <c r="BB6" s="232"/>
      <c r="BC6" s="232"/>
      <c r="BD6" s="232"/>
      <c r="BE6" s="233"/>
      <c r="BF6" s="233"/>
      <c r="BG6" s="233"/>
      <c r="BH6" s="233"/>
      <c r="BI6" s="233"/>
      <c r="BJ6" s="233"/>
      <c r="BK6" s="233"/>
      <c r="BL6" s="233"/>
      <c r="BM6" s="233"/>
      <c r="BN6" s="233"/>
      <c r="BO6" s="233"/>
      <c r="BP6" s="233"/>
      <c r="BQ6" s="1002"/>
      <c r="BR6" s="1003"/>
      <c r="BS6" s="1003"/>
      <c r="BT6" s="1003"/>
      <c r="BU6" s="1003"/>
      <c r="BV6" s="1003"/>
      <c r="BW6" s="1003"/>
      <c r="BX6" s="1003"/>
      <c r="BY6" s="1003"/>
      <c r="BZ6" s="1003"/>
      <c r="CA6" s="1003"/>
      <c r="CB6" s="1003"/>
      <c r="CC6" s="1003"/>
      <c r="CD6" s="1003"/>
      <c r="CE6" s="1003"/>
      <c r="CF6" s="1003"/>
      <c r="CG6" s="1004"/>
      <c r="CH6" s="1008"/>
      <c r="CI6" s="1009"/>
      <c r="CJ6" s="1009"/>
      <c r="CK6" s="1009"/>
      <c r="CL6" s="1010"/>
      <c r="CM6" s="1008"/>
      <c r="CN6" s="1009"/>
      <c r="CO6" s="1009"/>
      <c r="CP6" s="1009"/>
      <c r="CQ6" s="1010"/>
      <c r="CR6" s="1008"/>
      <c r="CS6" s="1009"/>
      <c r="CT6" s="1009"/>
      <c r="CU6" s="1009"/>
      <c r="CV6" s="1010"/>
      <c r="CW6" s="1008"/>
      <c r="CX6" s="1009"/>
      <c r="CY6" s="1009"/>
      <c r="CZ6" s="1009"/>
      <c r="DA6" s="1010"/>
      <c r="DB6" s="1008"/>
      <c r="DC6" s="1009"/>
      <c r="DD6" s="1009"/>
      <c r="DE6" s="1009"/>
      <c r="DF6" s="1010"/>
      <c r="DG6" s="1091"/>
      <c r="DH6" s="1092"/>
      <c r="DI6" s="1092"/>
      <c r="DJ6" s="1092"/>
      <c r="DK6" s="1093"/>
      <c r="DL6" s="1091"/>
      <c r="DM6" s="1092"/>
      <c r="DN6" s="1092"/>
      <c r="DO6" s="1092"/>
      <c r="DP6" s="1093"/>
      <c r="DQ6" s="1008"/>
      <c r="DR6" s="1009"/>
      <c r="DS6" s="1009"/>
      <c r="DT6" s="1009"/>
      <c r="DU6" s="1010"/>
      <c r="DV6" s="1008"/>
      <c r="DW6" s="1009"/>
      <c r="DX6" s="1009"/>
      <c r="DY6" s="1009"/>
      <c r="DZ6" s="1020"/>
      <c r="EA6" s="234"/>
    </row>
    <row r="7" spans="1:131" s="235" customFormat="1" ht="26.25" customHeight="1" thickTop="1" x14ac:dyDescent="0.15">
      <c r="A7" s="236">
        <v>1</v>
      </c>
      <c r="B7" s="1051" t="s">
        <v>392</v>
      </c>
      <c r="C7" s="1052"/>
      <c r="D7" s="1052"/>
      <c r="E7" s="1052"/>
      <c r="F7" s="1052"/>
      <c r="G7" s="1052"/>
      <c r="H7" s="1052"/>
      <c r="I7" s="1052"/>
      <c r="J7" s="1052"/>
      <c r="K7" s="1052"/>
      <c r="L7" s="1052"/>
      <c r="M7" s="1052"/>
      <c r="N7" s="1052"/>
      <c r="O7" s="1052"/>
      <c r="P7" s="1053"/>
      <c r="Q7" s="1106">
        <v>7415</v>
      </c>
      <c r="R7" s="1107"/>
      <c r="S7" s="1107"/>
      <c r="T7" s="1107"/>
      <c r="U7" s="1107"/>
      <c r="V7" s="1107">
        <v>6903</v>
      </c>
      <c r="W7" s="1107"/>
      <c r="X7" s="1107"/>
      <c r="Y7" s="1107"/>
      <c r="Z7" s="1107"/>
      <c r="AA7" s="1107">
        <v>512</v>
      </c>
      <c r="AB7" s="1107"/>
      <c r="AC7" s="1107"/>
      <c r="AD7" s="1107"/>
      <c r="AE7" s="1108"/>
      <c r="AF7" s="1109">
        <v>435</v>
      </c>
      <c r="AG7" s="1110"/>
      <c r="AH7" s="1110"/>
      <c r="AI7" s="1110"/>
      <c r="AJ7" s="1111"/>
      <c r="AK7" s="1112">
        <v>435</v>
      </c>
      <c r="AL7" s="1113"/>
      <c r="AM7" s="1113"/>
      <c r="AN7" s="1113"/>
      <c r="AO7" s="1113"/>
      <c r="AP7" s="1113">
        <v>5896</v>
      </c>
      <c r="AQ7" s="1113"/>
      <c r="AR7" s="1113"/>
      <c r="AS7" s="1113"/>
      <c r="AT7" s="1113"/>
      <c r="AU7" s="1114" t="s">
        <v>602</v>
      </c>
      <c r="AV7" s="1114"/>
      <c r="AW7" s="1114"/>
      <c r="AX7" s="1114"/>
      <c r="AY7" s="1115"/>
      <c r="AZ7" s="232"/>
      <c r="BA7" s="232"/>
      <c r="BB7" s="232"/>
      <c r="BC7" s="232"/>
      <c r="BD7" s="232"/>
      <c r="BE7" s="233"/>
      <c r="BF7" s="233"/>
      <c r="BG7" s="233"/>
      <c r="BH7" s="233"/>
      <c r="BI7" s="233"/>
      <c r="BJ7" s="233"/>
      <c r="BK7" s="233"/>
      <c r="BL7" s="233"/>
      <c r="BM7" s="233"/>
      <c r="BN7" s="233"/>
      <c r="BO7" s="233"/>
      <c r="BP7" s="233"/>
      <c r="BQ7" s="236">
        <v>1</v>
      </c>
      <c r="BR7" s="237" t="s">
        <v>593</v>
      </c>
      <c r="BS7" s="1103" t="s">
        <v>594</v>
      </c>
      <c r="BT7" s="1104"/>
      <c r="BU7" s="1104"/>
      <c r="BV7" s="1104"/>
      <c r="BW7" s="1104"/>
      <c r="BX7" s="1104"/>
      <c r="BY7" s="1104"/>
      <c r="BZ7" s="1104"/>
      <c r="CA7" s="1104"/>
      <c r="CB7" s="1104"/>
      <c r="CC7" s="1104"/>
      <c r="CD7" s="1104"/>
      <c r="CE7" s="1104"/>
      <c r="CF7" s="1104"/>
      <c r="CG7" s="1116"/>
      <c r="CH7" s="1100">
        <v>-4</v>
      </c>
      <c r="CI7" s="1101"/>
      <c r="CJ7" s="1101"/>
      <c r="CK7" s="1101"/>
      <c r="CL7" s="1102"/>
      <c r="CM7" s="1100">
        <v>-482</v>
      </c>
      <c r="CN7" s="1101"/>
      <c r="CO7" s="1101"/>
      <c r="CP7" s="1101"/>
      <c r="CQ7" s="1102"/>
      <c r="CR7" s="1100">
        <v>5</v>
      </c>
      <c r="CS7" s="1101"/>
      <c r="CT7" s="1101"/>
      <c r="CU7" s="1101"/>
      <c r="CV7" s="1102"/>
      <c r="CW7" s="1100">
        <v>5</v>
      </c>
      <c r="CX7" s="1101"/>
      <c r="CY7" s="1101"/>
      <c r="CZ7" s="1101"/>
      <c r="DA7" s="1102"/>
      <c r="DB7" s="1100" t="s">
        <v>581</v>
      </c>
      <c r="DC7" s="1101"/>
      <c r="DD7" s="1101"/>
      <c r="DE7" s="1101"/>
      <c r="DF7" s="1102"/>
      <c r="DG7" s="1100">
        <v>1706</v>
      </c>
      <c r="DH7" s="1101"/>
      <c r="DI7" s="1101"/>
      <c r="DJ7" s="1101"/>
      <c r="DK7" s="1102"/>
      <c r="DL7" s="1100" t="s">
        <v>581</v>
      </c>
      <c r="DM7" s="1101"/>
      <c r="DN7" s="1101"/>
      <c r="DO7" s="1101"/>
      <c r="DP7" s="1102"/>
      <c r="DQ7" s="1100">
        <v>487</v>
      </c>
      <c r="DR7" s="1101"/>
      <c r="DS7" s="1101"/>
      <c r="DT7" s="1101"/>
      <c r="DU7" s="1102"/>
      <c r="DV7" s="1103"/>
      <c r="DW7" s="1104"/>
      <c r="DX7" s="1104"/>
      <c r="DY7" s="1104"/>
      <c r="DZ7" s="1105"/>
      <c r="EA7" s="234"/>
    </row>
    <row r="8" spans="1:131" s="235" customFormat="1" ht="26.25" customHeight="1" x14ac:dyDescent="0.15">
      <c r="A8" s="238">
        <v>2</v>
      </c>
      <c r="B8" s="1034" t="s">
        <v>393</v>
      </c>
      <c r="C8" s="1035"/>
      <c r="D8" s="1035"/>
      <c r="E8" s="1035"/>
      <c r="F8" s="1035"/>
      <c r="G8" s="1035"/>
      <c r="H8" s="1035"/>
      <c r="I8" s="1035"/>
      <c r="J8" s="1035"/>
      <c r="K8" s="1035"/>
      <c r="L8" s="1035"/>
      <c r="M8" s="1035"/>
      <c r="N8" s="1035"/>
      <c r="O8" s="1035"/>
      <c r="P8" s="1036"/>
      <c r="Q8" s="1042">
        <v>20</v>
      </c>
      <c r="R8" s="1043"/>
      <c r="S8" s="1043"/>
      <c r="T8" s="1043"/>
      <c r="U8" s="1043"/>
      <c r="V8" s="1043">
        <v>20</v>
      </c>
      <c r="W8" s="1043"/>
      <c r="X8" s="1043"/>
      <c r="Y8" s="1043"/>
      <c r="Z8" s="1043"/>
      <c r="AA8" s="1043">
        <v>0</v>
      </c>
      <c r="AB8" s="1043"/>
      <c r="AC8" s="1043"/>
      <c r="AD8" s="1043"/>
      <c r="AE8" s="1044"/>
      <c r="AF8" s="1039">
        <v>0</v>
      </c>
      <c r="AG8" s="1040"/>
      <c r="AH8" s="1040"/>
      <c r="AI8" s="1040"/>
      <c r="AJ8" s="1041"/>
      <c r="AK8" s="1084" t="s">
        <v>581</v>
      </c>
      <c r="AL8" s="1085"/>
      <c r="AM8" s="1085"/>
      <c r="AN8" s="1085"/>
      <c r="AO8" s="1085"/>
      <c r="AP8" s="1085" t="s">
        <v>581</v>
      </c>
      <c r="AQ8" s="1085"/>
      <c r="AR8" s="1085"/>
      <c r="AS8" s="1085"/>
      <c r="AT8" s="1085"/>
      <c r="AU8" s="1086"/>
      <c r="AV8" s="1086"/>
      <c r="AW8" s="1086"/>
      <c r="AX8" s="1086"/>
      <c r="AY8" s="1087"/>
      <c r="AZ8" s="232"/>
      <c r="BA8" s="232"/>
      <c r="BB8" s="232"/>
      <c r="BC8" s="232"/>
      <c r="BD8" s="232"/>
      <c r="BE8" s="233"/>
      <c r="BF8" s="233"/>
      <c r="BG8" s="233"/>
      <c r="BH8" s="233"/>
      <c r="BI8" s="233"/>
      <c r="BJ8" s="233"/>
      <c r="BK8" s="233"/>
      <c r="BL8" s="233"/>
      <c r="BM8" s="233"/>
      <c r="BN8" s="233"/>
      <c r="BO8" s="233"/>
      <c r="BP8" s="233"/>
      <c r="BQ8" s="238">
        <v>2</v>
      </c>
      <c r="BR8" s="239"/>
      <c r="BS8" s="996"/>
      <c r="BT8" s="997"/>
      <c r="BU8" s="997"/>
      <c r="BV8" s="997"/>
      <c r="BW8" s="997"/>
      <c r="BX8" s="997"/>
      <c r="BY8" s="997"/>
      <c r="BZ8" s="997"/>
      <c r="CA8" s="997"/>
      <c r="CB8" s="997"/>
      <c r="CC8" s="997"/>
      <c r="CD8" s="997"/>
      <c r="CE8" s="997"/>
      <c r="CF8" s="997"/>
      <c r="CG8" s="1018"/>
      <c r="CH8" s="993"/>
      <c r="CI8" s="994"/>
      <c r="CJ8" s="994"/>
      <c r="CK8" s="994"/>
      <c r="CL8" s="995"/>
      <c r="CM8" s="993"/>
      <c r="CN8" s="994"/>
      <c r="CO8" s="994"/>
      <c r="CP8" s="994"/>
      <c r="CQ8" s="995"/>
      <c r="CR8" s="993"/>
      <c r="CS8" s="994"/>
      <c r="CT8" s="994"/>
      <c r="CU8" s="994"/>
      <c r="CV8" s="995"/>
      <c r="CW8" s="993"/>
      <c r="CX8" s="994"/>
      <c r="CY8" s="994"/>
      <c r="CZ8" s="994"/>
      <c r="DA8" s="995"/>
      <c r="DB8" s="993"/>
      <c r="DC8" s="994"/>
      <c r="DD8" s="994"/>
      <c r="DE8" s="994"/>
      <c r="DF8" s="995"/>
      <c r="DG8" s="993"/>
      <c r="DH8" s="994"/>
      <c r="DI8" s="994"/>
      <c r="DJ8" s="994"/>
      <c r="DK8" s="995"/>
      <c r="DL8" s="993"/>
      <c r="DM8" s="994"/>
      <c r="DN8" s="994"/>
      <c r="DO8" s="994"/>
      <c r="DP8" s="995"/>
      <c r="DQ8" s="993"/>
      <c r="DR8" s="994"/>
      <c r="DS8" s="994"/>
      <c r="DT8" s="994"/>
      <c r="DU8" s="995"/>
      <c r="DV8" s="996"/>
      <c r="DW8" s="997"/>
      <c r="DX8" s="997"/>
      <c r="DY8" s="997"/>
      <c r="DZ8" s="998"/>
      <c r="EA8" s="234"/>
    </row>
    <row r="9" spans="1:131" s="235" customFormat="1" ht="26.25" customHeight="1" x14ac:dyDescent="0.15">
      <c r="A9" s="238">
        <v>3</v>
      </c>
      <c r="B9" s="1034"/>
      <c r="C9" s="1035"/>
      <c r="D9" s="1035"/>
      <c r="E9" s="1035"/>
      <c r="F9" s="1035"/>
      <c r="G9" s="1035"/>
      <c r="H9" s="1035"/>
      <c r="I9" s="1035"/>
      <c r="J9" s="1035"/>
      <c r="K9" s="1035"/>
      <c r="L9" s="1035"/>
      <c r="M9" s="1035"/>
      <c r="N9" s="1035"/>
      <c r="O9" s="1035"/>
      <c r="P9" s="1036"/>
      <c r="Q9" s="1042"/>
      <c r="R9" s="1043"/>
      <c r="S9" s="1043"/>
      <c r="T9" s="1043"/>
      <c r="U9" s="1043"/>
      <c r="V9" s="1043"/>
      <c r="W9" s="1043"/>
      <c r="X9" s="1043"/>
      <c r="Y9" s="1043"/>
      <c r="Z9" s="1043"/>
      <c r="AA9" s="1043"/>
      <c r="AB9" s="1043"/>
      <c r="AC9" s="1043"/>
      <c r="AD9" s="1043"/>
      <c r="AE9" s="1044"/>
      <c r="AF9" s="1039"/>
      <c r="AG9" s="1040"/>
      <c r="AH9" s="1040"/>
      <c r="AI9" s="1040"/>
      <c r="AJ9" s="1041"/>
      <c r="AK9" s="1084"/>
      <c r="AL9" s="1085"/>
      <c r="AM9" s="1085"/>
      <c r="AN9" s="1085"/>
      <c r="AO9" s="1085"/>
      <c r="AP9" s="1085"/>
      <c r="AQ9" s="1085"/>
      <c r="AR9" s="1085"/>
      <c r="AS9" s="1085"/>
      <c r="AT9" s="1085"/>
      <c r="AU9" s="1086"/>
      <c r="AV9" s="1086"/>
      <c r="AW9" s="1086"/>
      <c r="AX9" s="1086"/>
      <c r="AY9" s="1087"/>
      <c r="AZ9" s="232"/>
      <c r="BA9" s="232"/>
      <c r="BB9" s="232"/>
      <c r="BC9" s="232"/>
      <c r="BD9" s="232"/>
      <c r="BE9" s="233"/>
      <c r="BF9" s="233"/>
      <c r="BG9" s="233"/>
      <c r="BH9" s="233"/>
      <c r="BI9" s="233"/>
      <c r="BJ9" s="233"/>
      <c r="BK9" s="233"/>
      <c r="BL9" s="233"/>
      <c r="BM9" s="233"/>
      <c r="BN9" s="233"/>
      <c r="BO9" s="233"/>
      <c r="BP9" s="233"/>
      <c r="BQ9" s="238">
        <v>3</v>
      </c>
      <c r="BR9" s="239"/>
      <c r="BS9" s="996"/>
      <c r="BT9" s="997"/>
      <c r="BU9" s="997"/>
      <c r="BV9" s="997"/>
      <c r="BW9" s="997"/>
      <c r="BX9" s="997"/>
      <c r="BY9" s="997"/>
      <c r="BZ9" s="997"/>
      <c r="CA9" s="997"/>
      <c r="CB9" s="997"/>
      <c r="CC9" s="997"/>
      <c r="CD9" s="997"/>
      <c r="CE9" s="997"/>
      <c r="CF9" s="997"/>
      <c r="CG9" s="1018"/>
      <c r="CH9" s="993"/>
      <c r="CI9" s="994"/>
      <c r="CJ9" s="994"/>
      <c r="CK9" s="994"/>
      <c r="CL9" s="995"/>
      <c r="CM9" s="993"/>
      <c r="CN9" s="994"/>
      <c r="CO9" s="994"/>
      <c r="CP9" s="994"/>
      <c r="CQ9" s="995"/>
      <c r="CR9" s="993"/>
      <c r="CS9" s="994"/>
      <c r="CT9" s="994"/>
      <c r="CU9" s="994"/>
      <c r="CV9" s="995"/>
      <c r="CW9" s="993"/>
      <c r="CX9" s="994"/>
      <c r="CY9" s="994"/>
      <c r="CZ9" s="994"/>
      <c r="DA9" s="995"/>
      <c r="DB9" s="993"/>
      <c r="DC9" s="994"/>
      <c r="DD9" s="994"/>
      <c r="DE9" s="994"/>
      <c r="DF9" s="995"/>
      <c r="DG9" s="993"/>
      <c r="DH9" s="994"/>
      <c r="DI9" s="994"/>
      <c r="DJ9" s="994"/>
      <c r="DK9" s="995"/>
      <c r="DL9" s="993"/>
      <c r="DM9" s="994"/>
      <c r="DN9" s="994"/>
      <c r="DO9" s="994"/>
      <c r="DP9" s="995"/>
      <c r="DQ9" s="993"/>
      <c r="DR9" s="994"/>
      <c r="DS9" s="994"/>
      <c r="DT9" s="994"/>
      <c r="DU9" s="995"/>
      <c r="DV9" s="996"/>
      <c r="DW9" s="997"/>
      <c r="DX9" s="997"/>
      <c r="DY9" s="997"/>
      <c r="DZ9" s="998"/>
      <c r="EA9" s="234"/>
    </row>
    <row r="10" spans="1:131" s="235" customFormat="1" ht="26.25" customHeight="1" x14ac:dyDescent="0.15">
      <c r="A10" s="238">
        <v>4</v>
      </c>
      <c r="B10" s="1034"/>
      <c r="C10" s="1035"/>
      <c r="D10" s="1035"/>
      <c r="E10" s="1035"/>
      <c r="F10" s="1035"/>
      <c r="G10" s="1035"/>
      <c r="H10" s="1035"/>
      <c r="I10" s="1035"/>
      <c r="J10" s="1035"/>
      <c r="K10" s="1035"/>
      <c r="L10" s="1035"/>
      <c r="M10" s="1035"/>
      <c r="N10" s="1035"/>
      <c r="O10" s="1035"/>
      <c r="P10" s="1036"/>
      <c r="Q10" s="1042"/>
      <c r="R10" s="1043"/>
      <c r="S10" s="1043"/>
      <c r="T10" s="1043"/>
      <c r="U10" s="1043"/>
      <c r="V10" s="1043"/>
      <c r="W10" s="1043"/>
      <c r="X10" s="1043"/>
      <c r="Y10" s="1043"/>
      <c r="Z10" s="1043"/>
      <c r="AA10" s="1043"/>
      <c r="AB10" s="1043"/>
      <c r="AC10" s="1043"/>
      <c r="AD10" s="1043"/>
      <c r="AE10" s="1044"/>
      <c r="AF10" s="1039"/>
      <c r="AG10" s="1040"/>
      <c r="AH10" s="1040"/>
      <c r="AI10" s="1040"/>
      <c r="AJ10" s="1041"/>
      <c r="AK10" s="1084"/>
      <c r="AL10" s="1085"/>
      <c r="AM10" s="1085"/>
      <c r="AN10" s="1085"/>
      <c r="AO10" s="1085"/>
      <c r="AP10" s="1085"/>
      <c r="AQ10" s="1085"/>
      <c r="AR10" s="1085"/>
      <c r="AS10" s="1085"/>
      <c r="AT10" s="1085"/>
      <c r="AU10" s="1086"/>
      <c r="AV10" s="1086"/>
      <c r="AW10" s="1086"/>
      <c r="AX10" s="1086"/>
      <c r="AY10" s="1087"/>
      <c r="AZ10" s="232"/>
      <c r="BA10" s="232"/>
      <c r="BB10" s="232"/>
      <c r="BC10" s="232"/>
      <c r="BD10" s="232"/>
      <c r="BE10" s="233"/>
      <c r="BF10" s="233"/>
      <c r="BG10" s="233"/>
      <c r="BH10" s="233"/>
      <c r="BI10" s="233"/>
      <c r="BJ10" s="233"/>
      <c r="BK10" s="233"/>
      <c r="BL10" s="233"/>
      <c r="BM10" s="233"/>
      <c r="BN10" s="233"/>
      <c r="BO10" s="233"/>
      <c r="BP10" s="233"/>
      <c r="BQ10" s="238">
        <v>4</v>
      </c>
      <c r="BR10" s="239"/>
      <c r="BS10" s="996"/>
      <c r="BT10" s="997"/>
      <c r="BU10" s="997"/>
      <c r="BV10" s="997"/>
      <c r="BW10" s="997"/>
      <c r="BX10" s="997"/>
      <c r="BY10" s="997"/>
      <c r="BZ10" s="997"/>
      <c r="CA10" s="997"/>
      <c r="CB10" s="997"/>
      <c r="CC10" s="997"/>
      <c r="CD10" s="997"/>
      <c r="CE10" s="997"/>
      <c r="CF10" s="997"/>
      <c r="CG10" s="1018"/>
      <c r="CH10" s="993"/>
      <c r="CI10" s="994"/>
      <c r="CJ10" s="994"/>
      <c r="CK10" s="994"/>
      <c r="CL10" s="995"/>
      <c r="CM10" s="993"/>
      <c r="CN10" s="994"/>
      <c r="CO10" s="994"/>
      <c r="CP10" s="994"/>
      <c r="CQ10" s="995"/>
      <c r="CR10" s="993"/>
      <c r="CS10" s="994"/>
      <c r="CT10" s="994"/>
      <c r="CU10" s="994"/>
      <c r="CV10" s="995"/>
      <c r="CW10" s="993"/>
      <c r="CX10" s="994"/>
      <c r="CY10" s="994"/>
      <c r="CZ10" s="994"/>
      <c r="DA10" s="995"/>
      <c r="DB10" s="993"/>
      <c r="DC10" s="994"/>
      <c r="DD10" s="994"/>
      <c r="DE10" s="994"/>
      <c r="DF10" s="995"/>
      <c r="DG10" s="993"/>
      <c r="DH10" s="994"/>
      <c r="DI10" s="994"/>
      <c r="DJ10" s="994"/>
      <c r="DK10" s="995"/>
      <c r="DL10" s="993"/>
      <c r="DM10" s="994"/>
      <c r="DN10" s="994"/>
      <c r="DO10" s="994"/>
      <c r="DP10" s="995"/>
      <c r="DQ10" s="993"/>
      <c r="DR10" s="994"/>
      <c r="DS10" s="994"/>
      <c r="DT10" s="994"/>
      <c r="DU10" s="995"/>
      <c r="DV10" s="996"/>
      <c r="DW10" s="997"/>
      <c r="DX10" s="997"/>
      <c r="DY10" s="997"/>
      <c r="DZ10" s="998"/>
      <c r="EA10" s="234"/>
    </row>
    <row r="11" spans="1:131" s="235" customFormat="1" ht="26.25" customHeight="1" x14ac:dyDescent="0.15">
      <c r="A11" s="238">
        <v>5</v>
      </c>
      <c r="B11" s="1034"/>
      <c r="C11" s="1035"/>
      <c r="D11" s="1035"/>
      <c r="E11" s="1035"/>
      <c r="F11" s="1035"/>
      <c r="G11" s="1035"/>
      <c r="H11" s="1035"/>
      <c r="I11" s="1035"/>
      <c r="J11" s="1035"/>
      <c r="K11" s="1035"/>
      <c r="L11" s="1035"/>
      <c r="M11" s="1035"/>
      <c r="N11" s="1035"/>
      <c r="O11" s="1035"/>
      <c r="P11" s="1036"/>
      <c r="Q11" s="1042"/>
      <c r="R11" s="1043"/>
      <c r="S11" s="1043"/>
      <c r="T11" s="1043"/>
      <c r="U11" s="1043"/>
      <c r="V11" s="1043"/>
      <c r="W11" s="1043"/>
      <c r="X11" s="1043"/>
      <c r="Y11" s="1043"/>
      <c r="Z11" s="1043"/>
      <c r="AA11" s="1043"/>
      <c r="AB11" s="1043"/>
      <c r="AC11" s="1043"/>
      <c r="AD11" s="1043"/>
      <c r="AE11" s="1044"/>
      <c r="AF11" s="1039"/>
      <c r="AG11" s="1040"/>
      <c r="AH11" s="1040"/>
      <c r="AI11" s="1040"/>
      <c r="AJ11" s="1041"/>
      <c r="AK11" s="1084"/>
      <c r="AL11" s="1085"/>
      <c r="AM11" s="1085"/>
      <c r="AN11" s="1085"/>
      <c r="AO11" s="1085"/>
      <c r="AP11" s="1085"/>
      <c r="AQ11" s="1085"/>
      <c r="AR11" s="1085"/>
      <c r="AS11" s="1085"/>
      <c r="AT11" s="1085"/>
      <c r="AU11" s="1086"/>
      <c r="AV11" s="1086"/>
      <c r="AW11" s="1086"/>
      <c r="AX11" s="1086"/>
      <c r="AY11" s="1087"/>
      <c r="AZ11" s="232"/>
      <c r="BA11" s="232"/>
      <c r="BB11" s="232"/>
      <c r="BC11" s="232"/>
      <c r="BD11" s="232"/>
      <c r="BE11" s="233"/>
      <c r="BF11" s="233"/>
      <c r="BG11" s="233"/>
      <c r="BH11" s="233"/>
      <c r="BI11" s="233"/>
      <c r="BJ11" s="233"/>
      <c r="BK11" s="233"/>
      <c r="BL11" s="233"/>
      <c r="BM11" s="233"/>
      <c r="BN11" s="233"/>
      <c r="BO11" s="233"/>
      <c r="BP11" s="233"/>
      <c r="BQ11" s="238">
        <v>5</v>
      </c>
      <c r="BR11" s="239"/>
      <c r="BS11" s="996"/>
      <c r="BT11" s="997"/>
      <c r="BU11" s="997"/>
      <c r="BV11" s="997"/>
      <c r="BW11" s="997"/>
      <c r="BX11" s="997"/>
      <c r="BY11" s="997"/>
      <c r="BZ11" s="997"/>
      <c r="CA11" s="997"/>
      <c r="CB11" s="997"/>
      <c r="CC11" s="997"/>
      <c r="CD11" s="997"/>
      <c r="CE11" s="997"/>
      <c r="CF11" s="997"/>
      <c r="CG11" s="1018"/>
      <c r="CH11" s="993"/>
      <c r="CI11" s="994"/>
      <c r="CJ11" s="994"/>
      <c r="CK11" s="994"/>
      <c r="CL11" s="995"/>
      <c r="CM11" s="993"/>
      <c r="CN11" s="994"/>
      <c r="CO11" s="994"/>
      <c r="CP11" s="994"/>
      <c r="CQ11" s="995"/>
      <c r="CR11" s="993"/>
      <c r="CS11" s="994"/>
      <c r="CT11" s="994"/>
      <c r="CU11" s="994"/>
      <c r="CV11" s="995"/>
      <c r="CW11" s="993"/>
      <c r="CX11" s="994"/>
      <c r="CY11" s="994"/>
      <c r="CZ11" s="994"/>
      <c r="DA11" s="995"/>
      <c r="DB11" s="993"/>
      <c r="DC11" s="994"/>
      <c r="DD11" s="994"/>
      <c r="DE11" s="994"/>
      <c r="DF11" s="995"/>
      <c r="DG11" s="993"/>
      <c r="DH11" s="994"/>
      <c r="DI11" s="994"/>
      <c r="DJ11" s="994"/>
      <c r="DK11" s="995"/>
      <c r="DL11" s="993"/>
      <c r="DM11" s="994"/>
      <c r="DN11" s="994"/>
      <c r="DO11" s="994"/>
      <c r="DP11" s="995"/>
      <c r="DQ11" s="993"/>
      <c r="DR11" s="994"/>
      <c r="DS11" s="994"/>
      <c r="DT11" s="994"/>
      <c r="DU11" s="995"/>
      <c r="DV11" s="996"/>
      <c r="DW11" s="997"/>
      <c r="DX11" s="997"/>
      <c r="DY11" s="997"/>
      <c r="DZ11" s="998"/>
      <c r="EA11" s="234"/>
    </row>
    <row r="12" spans="1:131" s="235" customFormat="1" ht="26.25" customHeight="1" x14ac:dyDescent="0.15">
      <c r="A12" s="238">
        <v>6</v>
      </c>
      <c r="B12" s="1034"/>
      <c r="C12" s="1035"/>
      <c r="D12" s="1035"/>
      <c r="E12" s="1035"/>
      <c r="F12" s="1035"/>
      <c r="G12" s="1035"/>
      <c r="H12" s="1035"/>
      <c r="I12" s="1035"/>
      <c r="J12" s="1035"/>
      <c r="K12" s="1035"/>
      <c r="L12" s="1035"/>
      <c r="M12" s="1035"/>
      <c r="N12" s="1035"/>
      <c r="O12" s="1035"/>
      <c r="P12" s="1036"/>
      <c r="Q12" s="1042"/>
      <c r="R12" s="1043"/>
      <c r="S12" s="1043"/>
      <c r="T12" s="1043"/>
      <c r="U12" s="1043"/>
      <c r="V12" s="1043"/>
      <c r="W12" s="1043"/>
      <c r="X12" s="1043"/>
      <c r="Y12" s="1043"/>
      <c r="Z12" s="1043"/>
      <c r="AA12" s="1043"/>
      <c r="AB12" s="1043"/>
      <c r="AC12" s="1043"/>
      <c r="AD12" s="1043"/>
      <c r="AE12" s="1044"/>
      <c r="AF12" s="1039"/>
      <c r="AG12" s="1040"/>
      <c r="AH12" s="1040"/>
      <c r="AI12" s="1040"/>
      <c r="AJ12" s="1041"/>
      <c r="AK12" s="1084"/>
      <c r="AL12" s="1085"/>
      <c r="AM12" s="1085"/>
      <c r="AN12" s="1085"/>
      <c r="AO12" s="1085"/>
      <c r="AP12" s="1085"/>
      <c r="AQ12" s="1085"/>
      <c r="AR12" s="1085"/>
      <c r="AS12" s="1085"/>
      <c r="AT12" s="1085"/>
      <c r="AU12" s="1086"/>
      <c r="AV12" s="1086"/>
      <c r="AW12" s="1086"/>
      <c r="AX12" s="1086"/>
      <c r="AY12" s="1087"/>
      <c r="AZ12" s="232"/>
      <c r="BA12" s="232"/>
      <c r="BB12" s="232"/>
      <c r="BC12" s="232"/>
      <c r="BD12" s="232"/>
      <c r="BE12" s="233"/>
      <c r="BF12" s="233"/>
      <c r="BG12" s="233"/>
      <c r="BH12" s="233"/>
      <c r="BI12" s="233"/>
      <c r="BJ12" s="233"/>
      <c r="BK12" s="233"/>
      <c r="BL12" s="233"/>
      <c r="BM12" s="233"/>
      <c r="BN12" s="233"/>
      <c r="BO12" s="233"/>
      <c r="BP12" s="233"/>
      <c r="BQ12" s="238">
        <v>6</v>
      </c>
      <c r="BR12" s="239"/>
      <c r="BS12" s="996"/>
      <c r="BT12" s="997"/>
      <c r="BU12" s="997"/>
      <c r="BV12" s="997"/>
      <c r="BW12" s="997"/>
      <c r="BX12" s="997"/>
      <c r="BY12" s="997"/>
      <c r="BZ12" s="997"/>
      <c r="CA12" s="997"/>
      <c r="CB12" s="997"/>
      <c r="CC12" s="997"/>
      <c r="CD12" s="997"/>
      <c r="CE12" s="997"/>
      <c r="CF12" s="997"/>
      <c r="CG12" s="1018"/>
      <c r="CH12" s="993"/>
      <c r="CI12" s="994"/>
      <c r="CJ12" s="994"/>
      <c r="CK12" s="994"/>
      <c r="CL12" s="995"/>
      <c r="CM12" s="993"/>
      <c r="CN12" s="994"/>
      <c r="CO12" s="994"/>
      <c r="CP12" s="994"/>
      <c r="CQ12" s="995"/>
      <c r="CR12" s="993"/>
      <c r="CS12" s="994"/>
      <c r="CT12" s="994"/>
      <c r="CU12" s="994"/>
      <c r="CV12" s="995"/>
      <c r="CW12" s="993"/>
      <c r="CX12" s="994"/>
      <c r="CY12" s="994"/>
      <c r="CZ12" s="994"/>
      <c r="DA12" s="995"/>
      <c r="DB12" s="993"/>
      <c r="DC12" s="994"/>
      <c r="DD12" s="994"/>
      <c r="DE12" s="994"/>
      <c r="DF12" s="995"/>
      <c r="DG12" s="993"/>
      <c r="DH12" s="994"/>
      <c r="DI12" s="994"/>
      <c r="DJ12" s="994"/>
      <c r="DK12" s="995"/>
      <c r="DL12" s="993"/>
      <c r="DM12" s="994"/>
      <c r="DN12" s="994"/>
      <c r="DO12" s="994"/>
      <c r="DP12" s="995"/>
      <c r="DQ12" s="993"/>
      <c r="DR12" s="994"/>
      <c r="DS12" s="994"/>
      <c r="DT12" s="994"/>
      <c r="DU12" s="995"/>
      <c r="DV12" s="996"/>
      <c r="DW12" s="997"/>
      <c r="DX12" s="997"/>
      <c r="DY12" s="997"/>
      <c r="DZ12" s="998"/>
      <c r="EA12" s="234"/>
    </row>
    <row r="13" spans="1:131" s="235" customFormat="1" ht="26.25" customHeight="1" x14ac:dyDescent="0.15">
      <c r="A13" s="238">
        <v>7</v>
      </c>
      <c r="B13" s="1034"/>
      <c r="C13" s="1035"/>
      <c r="D13" s="1035"/>
      <c r="E13" s="1035"/>
      <c r="F13" s="1035"/>
      <c r="G13" s="1035"/>
      <c r="H13" s="1035"/>
      <c r="I13" s="1035"/>
      <c r="J13" s="1035"/>
      <c r="K13" s="1035"/>
      <c r="L13" s="1035"/>
      <c r="M13" s="1035"/>
      <c r="N13" s="1035"/>
      <c r="O13" s="1035"/>
      <c r="P13" s="1036"/>
      <c r="Q13" s="1042"/>
      <c r="R13" s="1043"/>
      <c r="S13" s="1043"/>
      <c r="T13" s="1043"/>
      <c r="U13" s="1043"/>
      <c r="V13" s="1043"/>
      <c r="W13" s="1043"/>
      <c r="X13" s="1043"/>
      <c r="Y13" s="1043"/>
      <c r="Z13" s="1043"/>
      <c r="AA13" s="1043"/>
      <c r="AB13" s="1043"/>
      <c r="AC13" s="1043"/>
      <c r="AD13" s="1043"/>
      <c r="AE13" s="1044"/>
      <c r="AF13" s="1039"/>
      <c r="AG13" s="1040"/>
      <c r="AH13" s="1040"/>
      <c r="AI13" s="1040"/>
      <c r="AJ13" s="1041"/>
      <c r="AK13" s="1084"/>
      <c r="AL13" s="1085"/>
      <c r="AM13" s="1085"/>
      <c r="AN13" s="1085"/>
      <c r="AO13" s="1085"/>
      <c r="AP13" s="1085"/>
      <c r="AQ13" s="1085"/>
      <c r="AR13" s="1085"/>
      <c r="AS13" s="1085"/>
      <c r="AT13" s="1085"/>
      <c r="AU13" s="1086"/>
      <c r="AV13" s="1086"/>
      <c r="AW13" s="1086"/>
      <c r="AX13" s="1086"/>
      <c r="AY13" s="1087"/>
      <c r="AZ13" s="232"/>
      <c r="BA13" s="232"/>
      <c r="BB13" s="232"/>
      <c r="BC13" s="232"/>
      <c r="BD13" s="232"/>
      <c r="BE13" s="233"/>
      <c r="BF13" s="233"/>
      <c r="BG13" s="233"/>
      <c r="BH13" s="233"/>
      <c r="BI13" s="233"/>
      <c r="BJ13" s="233"/>
      <c r="BK13" s="233"/>
      <c r="BL13" s="233"/>
      <c r="BM13" s="233"/>
      <c r="BN13" s="233"/>
      <c r="BO13" s="233"/>
      <c r="BP13" s="233"/>
      <c r="BQ13" s="238">
        <v>7</v>
      </c>
      <c r="BR13" s="239"/>
      <c r="BS13" s="996"/>
      <c r="BT13" s="997"/>
      <c r="BU13" s="997"/>
      <c r="BV13" s="997"/>
      <c r="BW13" s="997"/>
      <c r="BX13" s="997"/>
      <c r="BY13" s="997"/>
      <c r="BZ13" s="997"/>
      <c r="CA13" s="997"/>
      <c r="CB13" s="997"/>
      <c r="CC13" s="997"/>
      <c r="CD13" s="997"/>
      <c r="CE13" s="997"/>
      <c r="CF13" s="997"/>
      <c r="CG13" s="1018"/>
      <c r="CH13" s="993"/>
      <c r="CI13" s="994"/>
      <c r="CJ13" s="994"/>
      <c r="CK13" s="994"/>
      <c r="CL13" s="995"/>
      <c r="CM13" s="993"/>
      <c r="CN13" s="994"/>
      <c r="CO13" s="994"/>
      <c r="CP13" s="994"/>
      <c r="CQ13" s="995"/>
      <c r="CR13" s="993"/>
      <c r="CS13" s="994"/>
      <c r="CT13" s="994"/>
      <c r="CU13" s="994"/>
      <c r="CV13" s="995"/>
      <c r="CW13" s="993"/>
      <c r="CX13" s="994"/>
      <c r="CY13" s="994"/>
      <c r="CZ13" s="994"/>
      <c r="DA13" s="995"/>
      <c r="DB13" s="993"/>
      <c r="DC13" s="994"/>
      <c r="DD13" s="994"/>
      <c r="DE13" s="994"/>
      <c r="DF13" s="995"/>
      <c r="DG13" s="993"/>
      <c r="DH13" s="994"/>
      <c r="DI13" s="994"/>
      <c r="DJ13" s="994"/>
      <c r="DK13" s="995"/>
      <c r="DL13" s="993"/>
      <c r="DM13" s="994"/>
      <c r="DN13" s="994"/>
      <c r="DO13" s="994"/>
      <c r="DP13" s="995"/>
      <c r="DQ13" s="993"/>
      <c r="DR13" s="994"/>
      <c r="DS13" s="994"/>
      <c r="DT13" s="994"/>
      <c r="DU13" s="995"/>
      <c r="DV13" s="996"/>
      <c r="DW13" s="997"/>
      <c r="DX13" s="997"/>
      <c r="DY13" s="997"/>
      <c r="DZ13" s="998"/>
      <c r="EA13" s="234"/>
    </row>
    <row r="14" spans="1:131" s="235" customFormat="1" ht="26.25" customHeight="1" x14ac:dyDescent="0.15">
      <c r="A14" s="238">
        <v>8</v>
      </c>
      <c r="B14" s="1034"/>
      <c r="C14" s="1035"/>
      <c r="D14" s="1035"/>
      <c r="E14" s="1035"/>
      <c r="F14" s="1035"/>
      <c r="G14" s="1035"/>
      <c r="H14" s="1035"/>
      <c r="I14" s="1035"/>
      <c r="J14" s="1035"/>
      <c r="K14" s="1035"/>
      <c r="L14" s="1035"/>
      <c r="M14" s="1035"/>
      <c r="N14" s="1035"/>
      <c r="O14" s="1035"/>
      <c r="P14" s="1036"/>
      <c r="Q14" s="1042"/>
      <c r="R14" s="1043"/>
      <c r="S14" s="1043"/>
      <c r="T14" s="1043"/>
      <c r="U14" s="1043"/>
      <c r="V14" s="1043"/>
      <c r="W14" s="1043"/>
      <c r="X14" s="1043"/>
      <c r="Y14" s="1043"/>
      <c r="Z14" s="1043"/>
      <c r="AA14" s="1043"/>
      <c r="AB14" s="1043"/>
      <c r="AC14" s="1043"/>
      <c r="AD14" s="1043"/>
      <c r="AE14" s="1044"/>
      <c r="AF14" s="1039"/>
      <c r="AG14" s="1040"/>
      <c r="AH14" s="1040"/>
      <c r="AI14" s="1040"/>
      <c r="AJ14" s="1041"/>
      <c r="AK14" s="1084"/>
      <c r="AL14" s="1085"/>
      <c r="AM14" s="1085"/>
      <c r="AN14" s="1085"/>
      <c r="AO14" s="1085"/>
      <c r="AP14" s="1085"/>
      <c r="AQ14" s="1085"/>
      <c r="AR14" s="1085"/>
      <c r="AS14" s="1085"/>
      <c r="AT14" s="1085"/>
      <c r="AU14" s="1086"/>
      <c r="AV14" s="1086"/>
      <c r="AW14" s="1086"/>
      <c r="AX14" s="1086"/>
      <c r="AY14" s="1087"/>
      <c r="AZ14" s="232"/>
      <c r="BA14" s="232"/>
      <c r="BB14" s="232"/>
      <c r="BC14" s="232"/>
      <c r="BD14" s="232"/>
      <c r="BE14" s="233"/>
      <c r="BF14" s="233"/>
      <c r="BG14" s="233"/>
      <c r="BH14" s="233"/>
      <c r="BI14" s="233"/>
      <c r="BJ14" s="233"/>
      <c r="BK14" s="233"/>
      <c r="BL14" s="233"/>
      <c r="BM14" s="233"/>
      <c r="BN14" s="233"/>
      <c r="BO14" s="233"/>
      <c r="BP14" s="233"/>
      <c r="BQ14" s="238">
        <v>8</v>
      </c>
      <c r="BR14" s="239"/>
      <c r="BS14" s="996"/>
      <c r="BT14" s="997"/>
      <c r="BU14" s="997"/>
      <c r="BV14" s="997"/>
      <c r="BW14" s="997"/>
      <c r="BX14" s="997"/>
      <c r="BY14" s="997"/>
      <c r="BZ14" s="997"/>
      <c r="CA14" s="997"/>
      <c r="CB14" s="997"/>
      <c r="CC14" s="997"/>
      <c r="CD14" s="997"/>
      <c r="CE14" s="997"/>
      <c r="CF14" s="997"/>
      <c r="CG14" s="1018"/>
      <c r="CH14" s="993"/>
      <c r="CI14" s="994"/>
      <c r="CJ14" s="994"/>
      <c r="CK14" s="994"/>
      <c r="CL14" s="995"/>
      <c r="CM14" s="993"/>
      <c r="CN14" s="994"/>
      <c r="CO14" s="994"/>
      <c r="CP14" s="994"/>
      <c r="CQ14" s="995"/>
      <c r="CR14" s="993"/>
      <c r="CS14" s="994"/>
      <c r="CT14" s="994"/>
      <c r="CU14" s="994"/>
      <c r="CV14" s="995"/>
      <c r="CW14" s="993"/>
      <c r="CX14" s="994"/>
      <c r="CY14" s="994"/>
      <c r="CZ14" s="994"/>
      <c r="DA14" s="995"/>
      <c r="DB14" s="993"/>
      <c r="DC14" s="994"/>
      <c r="DD14" s="994"/>
      <c r="DE14" s="994"/>
      <c r="DF14" s="995"/>
      <c r="DG14" s="993"/>
      <c r="DH14" s="994"/>
      <c r="DI14" s="994"/>
      <c r="DJ14" s="994"/>
      <c r="DK14" s="995"/>
      <c r="DL14" s="993"/>
      <c r="DM14" s="994"/>
      <c r="DN14" s="994"/>
      <c r="DO14" s="994"/>
      <c r="DP14" s="995"/>
      <c r="DQ14" s="993"/>
      <c r="DR14" s="994"/>
      <c r="DS14" s="994"/>
      <c r="DT14" s="994"/>
      <c r="DU14" s="995"/>
      <c r="DV14" s="996"/>
      <c r="DW14" s="997"/>
      <c r="DX14" s="997"/>
      <c r="DY14" s="997"/>
      <c r="DZ14" s="998"/>
      <c r="EA14" s="234"/>
    </row>
    <row r="15" spans="1:131" s="235" customFormat="1" ht="26.25" customHeight="1" x14ac:dyDescent="0.15">
      <c r="A15" s="238">
        <v>9</v>
      </c>
      <c r="B15" s="1034"/>
      <c r="C15" s="1035"/>
      <c r="D15" s="1035"/>
      <c r="E15" s="1035"/>
      <c r="F15" s="1035"/>
      <c r="G15" s="1035"/>
      <c r="H15" s="1035"/>
      <c r="I15" s="1035"/>
      <c r="J15" s="1035"/>
      <c r="K15" s="1035"/>
      <c r="L15" s="1035"/>
      <c r="M15" s="1035"/>
      <c r="N15" s="1035"/>
      <c r="O15" s="1035"/>
      <c r="P15" s="1036"/>
      <c r="Q15" s="1042"/>
      <c r="R15" s="1043"/>
      <c r="S15" s="1043"/>
      <c r="T15" s="1043"/>
      <c r="U15" s="1043"/>
      <c r="V15" s="1043"/>
      <c r="W15" s="1043"/>
      <c r="X15" s="1043"/>
      <c r="Y15" s="1043"/>
      <c r="Z15" s="1043"/>
      <c r="AA15" s="1043"/>
      <c r="AB15" s="1043"/>
      <c r="AC15" s="1043"/>
      <c r="AD15" s="1043"/>
      <c r="AE15" s="1044"/>
      <c r="AF15" s="1039"/>
      <c r="AG15" s="1040"/>
      <c r="AH15" s="1040"/>
      <c r="AI15" s="1040"/>
      <c r="AJ15" s="1041"/>
      <c r="AK15" s="1084"/>
      <c r="AL15" s="1085"/>
      <c r="AM15" s="1085"/>
      <c r="AN15" s="1085"/>
      <c r="AO15" s="1085"/>
      <c r="AP15" s="1085"/>
      <c r="AQ15" s="1085"/>
      <c r="AR15" s="1085"/>
      <c r="AS15" s="1085"/>
      <c r="AT15" s="1085"/>
      <c r="AU15" s="1086"/>
      <c r="AV15" s="1086"/>
      <c r="AW15" s="1086"/>
      <c r="AX15" s="1086"/>
      <c r="AY15" s="1087"/>
      <c r="AZ15" s="232"/>
      <c r="BA15" s="232"/>
      <c r="BB15" s="232"/>
      <c r="BC15" s="232"/>
      <c r="BD15" s="232"/>
      <c r="BE15" s="233"/>
      <c r="BF15" s="233"/>
      <c r="BG15" s="233"/>
      <c r="BH15" s="233"/>
      <c r="BI15" s="233"/>
      <c r="BJ15" s="233"/>
      <c r="BK15" s="233"/>
      <c r="BL15" s="233"/>
      <c r="BM15" s="233"/>
      <c r="BN15" s="233"/>
      <c r="BO15" s="233"/>
      <c r="BP15" s="233"/>
      <c r="BQ15" s="238">
        <v>9</v>
      </c>
      <c r="BR15" s="239"/>
      <c r="BS15" s="996"/>
      <c r="BT15" s="997"/>
      <c r="BU15" s="997"/>
      <c r="BV15" s="997"/>
      <c r="BW15" s="997"/>
      <c r="BX15" s="997"/>
      <c r="BY15" s="997"/>
      <c r="BZ15" s="997"/>
      <c r="CA15" s="997"/>
      <c r="CB15" s="997"/>
      <c r="CC15" s="997"/>
      <c r="CD15" s="997"/>
      <c r="CE15" s="997"/>
      <c r="CF15" s="997"/>
      <c r="CG15" s="1018"/>
      <c r="CH15" s="993"/>
      <c r="CI15" s="994"/>
      <c r="CJ15" s="994"/>
      <c r="CK15" s="994"/>
      <c r="CL15" s="995"/>
      <c r="CM15" s="993"/>
      <c r="CN15" s="994"/>
      <c r="CO15" s="994"/>
      <c r="CP15" s="994"/>
      <c r="CQ15" s="995"/>
      <c r="CR15" s="993"/>
      <c r="CS15" s="994"/>
      <c r="CT15" s="994"/>
      <c r="CU15" s="994"/>
      <c r="CV15" s="995"/>
      <c r="CW15" s="993"/>
      <c r="CX15" s="994"/>
      <c r="CY15" s="994"/>
      <c r="CZ15" s="994"/>
      <c r="DA15" s="995"/>
      <c r="DB15" s="993"/>
      <c r="DC15" s="994"/>
      <c r="DD15" s="994"/>
      <c r="DE15" s="994"/>
      <c r="DF15" s="995"/>
      <c r="DG15" s="993"/>
      <c r="DH15" s="994"/>
      <c r="DI15" s="994"/>
      <c r="DJ15" s="994"/>
      <c r="DK15" s="995"/>
      <c r="DL15" s="993"/>
      <c r="DM15" s="994"/>
      <c r="DN15" s="994"/>
      <c r="DO15" s="994"/>
      <c r="DP15" s="995"/>
      <c r="DQ15" s="993"/>
      <c r="DR15" s="994"/>
      <c r="DS15" s="994"/>
      <c r="DT15" s="994"/>
      <c r="DU15" s="995"/>
      <c r="DV15" s="996"/>
      <c r="DW15" s="997"/>
      <c r="DX15" s="997"/>
      <c r="DY15" s="997"/>
      <c r="DZ15" s="998"/>
      <c r="EA15" s="234"/>
    </row>
    <row r="16" spans="1:131" s="235" customFormat="1" ht="26.25" customHeight="1" x14ac:dyDescent="0.15">
      <c r="A16" s="238">
        <v>10</v>
      </c>
      <c r="B16" s="1034"/>
      <c r="C16" s="1035"/>
      <c r="D16" s="1035"/>
      <c r="E16" s="1035"/>
      <c r="F16" s="1035"/>
      <c r="G16" s="1035"/>
      <c r="H16" s="1035"/>
      <c r="I16" s="1035"/>
      <c r="J16" s="1035"/>
      <c r="K16" s="1035"/>
      <c r="L16" s="1035"/>
      <c r="M16" s="1035"/>
      <c r="N16" s="1035"/>
      <c r="O16" s="1035"/>
      <c r="P16" s="1036"/>
      <c r="Q16" s="1042"/>
      <c r="R16" s="1043"/>
      <c r="S16" s="1043"/>
      <c r="T16" s="1043"/>
      <c r="U16" s="1043"/>
      <c r="V16" s="1043"/>
      <c r="W16" s="1043"/>
      <c r="X16" s="1043"/>
      <c r="Y16" s="1043"/>
      <c r="Z16" s="1043"/>
      <c r="AA16" s="1043"/>
      <c r="AB16" s="1043"/>
      <c r="AC16" s="1043"/>
      <c r="AD16" s="1043"/>
      <c r="AE16" s="1044"/>
      <c r="AF16" s="1039"/>
      <c r="AG16" s="1040"/>
      <c r="AH16" s="1040"/>
      <c r="AI16" s="1040"/>
      <c r="AJ16" s="1041"/>
      <c r="AK16" s="1084"/>
      <c r="AL16" s="1085"/>
      <c r="AM16" s="1085"/>
      <c r="AN16" s="1085"/>
      <c r="AO16" s="1085"/>
      <c r="AP16" s="1085"/>
      <c r="AQ16" s="1085"/>
      <c r="AR16" s="1085"/>
      <c r="AS16" s="1085"/>
      <c r="AT16" s="1085"/>
      <c r="AU16" s="1086"/>
      <c r="AV16" s="1086"/>
      <c r="AW16" s="1086"/>
      <c r="AX16" s="1086"/>
      <c r="AY16" s="1087"/>
      <c r="AZ16" s="232"/>
      <c r="BA16" s="232"/>
      <c r="BB16" s="232"/>
      <c r="BC16" s="232"/>
      <c r="BD16" s="232"/>
      <c r="BE16" s="233"/>
      <c r="BF16" s="233"/>
      <c r="BG16" s="233"/>
      <c r="BH16" s="233"/>
      <c r="BI16" s="233"/>
      <c r="BJ16" s="233"/>
      <c r="BK16" s="233"/>
      <c r="BL16" s="233"/>
      <c r="BM16" s="233"/>
      <c r="BN16" s="233"/>
      <c r="BO16" s="233"/>
      <c r="BP16" s="233"/>
      <c r="BQ16" s="238">
        <v>10</v>
      </c>
      <c r="BR16" s="239"/>
      <c r="BS16" s="996"/>
      <c r="BT16" s="997"/>
      <c r="BU16" s="997"/>
      <c r="BV16" s="997"/>
      <c r="BW16" s="997"/>
      <c r="BX16" s="997"/>
      <c r="BY16" s="997"/>
      <c r="BZ16" s="997"/>
      <c r="CA16" s="997"/>
      <c r="CB16" s="997"/>
      <c r="CC16" s="997"/>
      <c r="CD16" s="997"/>
      <c r="CE16" s="997"/>
      <c r="CF16" s="997"/>
      <c r="CG16" s="1018"/>
      <c r="CH16" s="993"/>
      <c r="CI16" s="994"/>
      <c r="CJ16" s="994"/>
      <c r="CK16" s="994"/>
      <c r="CL16" s="995"/>
      <c r="CM16" s="993"/>
      <c r="CN16" s="994"/>
      <c r="CO16" s="994"/>
      <c r="CP16" s="994"/>
      <c r="CQ16" s="995"/>
      <c r="CR16" s="993"/>
      <c r="CS16" s="994"/>
      <c r="CT16" s="994"/>
      <c r="CU16" s="994"/>
      <c r="CV16" s="995"/>
      <c r="CW16" s="993"/>
      <c r="CX16" s="994"/>
      <c r="CY16" s="994"/>
      <c r="CZ16" s="994"/>
      <c r="DA16" s="995"/>
      <c r="DB16" s="993"/>
      <c r="DC16" s="994"/>
      <c r="DD16" s="994"/>
      <c r="DE16" s="994"/>
      <c r="DF16" s="995"/>
      <c r="DG16" s="993"/>
      <c r="DH16" s="994"/>
      <c r="DI16" s="994"/>
      <c r="DJ16" s="994"/>
      <c r="DK16" s="995"/>
      <c r="DL16" s="993"/>
      <c r="DM16" s="994"/>
      <c r="DN16" s="994"/>
      <c r="DO16" s="994"/>
      <c r="DP16" s="995"/>
      <c r="DQ16" s="993"/>
      <c r="DR16" s="994"/>
      <c r="DS16" s="994"/>
      <c r="DT16" s="994"/>
      <c r="DU16" s="995"/>
      <c r="DV16" s="996"/>
      <c r="DW16" s="997"/>
      <c r="DX16" s="997"/>
      <c r="DY16" s="997"/>
      <c r="DZ16" s="998"/>
      <c r="EA16" s="234"/>
    </row>
    <row r="17" spans="1:131" s="235" customFormat="1" ht="26.25" customHeight="1" x14ac:dyDescent="0.15">
      <c r="A17" s="238">
        <v>11</v>
      </c>
      <c r="B17" s="1034"/>
      <c r="C17" s="1035"/>
      <c r="D17" s="1035"/>
      <c r="E17" s="1035"/>
      <c r="F17" s="1035"/>
      <c r="G17" s="1035"/>
      <c r="H17" s="1035"/>
      <c r="I17" s="1035"/>
      <c r="J17" s="1035"/>
      <c r="K17" s="1035"/>
      <c r="L17" s="1035"/>
      <c r="M17" s="1035"/>
      <c r="N17" s="1035"/>
      <c r="O17" s="1035"/>
      <c r="P17" s="1036"/>
      <c r="Q17" s="1042"/>
      <c r="R17" s="1043"/>
      <c r="S17" s="1043"/>
      <c r="T17" s="1043"/>
      <c r="U17" s="1043"/>
      <c r="V17" s="1043"/>
      <c r="W17" s="1043"/>
      <c r="X17" s="1043"/>
      <c r="Y17" s="1043"/>
      <c r="Z17" s="1043"/>
      <c r="AA17" s="1043"/>
      <c r="AB17" s="1043"/>
      <c r="AC17" s="1043"/>
      <c r="AD17" s="1043"/>
      <c r="AE17" s="1044"/>
      <c r="AF17" s="1039"/>
      <c r="AG17" s="1040"/>
      <c r="AH17" s="1040"/>
      <c r="AI17" s="1040"/>
      <c r="AJ17" s="1041"/>
      <c r="AK17" s="1084"/>
      <c r="AL17" s="1085"/>
      <c r="AM17" s="1085"/>
      <c r="AN17" s="1085"/>
      <c r="AO17" s="1085"/>
      <c r="AP17" s="1085"/>
      <c r="AQ17" s="1085"/>
      <c r="AR17" s="1085"/>
      <c r="AS17" s="1085"/>
      <c r="AT17" s="1085"/>
      <c r="AU17" s="1086"/>
      <c r="AV17" s="1086"/>
      <c r="AW17" s="1086"/>
      <c r="AX17" s="1086"/>
      <c r="AY17" s="1087"/>
      <c r="AZ17" s="232"/>
      <c r="BA17" s="232"/>
      <c r="BB17" s="232"/>
      <c r="BC17" s="232"/>
      <c r="BD17" s="232"/>
      <c r="BE17" s="233"/>
      <c r="BF17" s="233"/>
      <c r="BG17" s="233"/>
      <c r="BH17" s="233"/>
      <c r="BI17" s="233"/>
      <c r="BJ17" s="233"/>
      <c r="BK17" s="233"/>
      <c r="BL17" s="233"/>
      <c r="BM17" s="233"/>
      <c r="BN17" s="233"/>
      <c r="BO17" s="233"/>
      <c r="BP17" s="233"/>
      <c r="BQ17" s="238">
        <v>11</v>
      </c>
      <c r="BR17" s="239"/>
      <c r="BS17" s="996"/>
      <c r="BT17" s="997"/>
      <c r="BU17" s="997"/>
      <c r="BV17" s="997"/>
      <c r="BW17" s="997"/>
      <c r="BX17" s="997"/>
      <c r="BY17" s="997"/>
      <c r="BZ17" s="997"/>
      <c r="CA17" s="997"/>
      <c r="CB17" s="997"/>
      <c r="CC17" s="997"/>
      <c r="CD17" s="997"/>
      <c r="CE17" s="997"/>
      <c r="CF17" s="997"/>
      <c r="CG17" s="1018"/>
      <c r="CH17" s="993"/>
      <c r="CI17" s="994"/>
      <c r="CJ17" s="994"/>
      <c r="CK17" s="994"/>
      <c r="CL17" s="995"/>
      <c r="CM17" s="993"/>
      <c r="CN17" s="994"/>
      <c r="CO17" s="994"/>
      <c r="CP17" s="994"/>
      <c r="CQ17" s="995"/>
      <c r="CR17" s="993"/>
      <c r="CS17" s="994"/>
      <c r="CT17" s="994"/>
      <c r="CU17" s="994"/>
      <c r="CV17" s="995"/>
      <c r="CW17" s="993"/>
      <c r="CX17" s="994"/>
      <c r="CY17" s="994"/>
      <c r="CZ17" s="994"/>
      <c r="DA17" s="995"/>
      <c r="DB17" s="993"/>
      <c r="DC17" s="994"/>
      <c r="DD17" s="994"/>
      <c r="DE17" s="994"/>
      <c r="DF17" s="995"/>
      <c r="DG17" s="993"/>
      <c r="DH17" s="994"/>
      <c r="DI17" s="994"/>
      <c r="DJ17" s="994"/>
      <c r="DK17" s="995"/>
      <c r="DL17" s="993"/>
      <c r="DM17" s="994"/>
      <c r="DN17" s="994"/>
      <c r="DO17" s="994"/>
      <c r="DP17" s="995"/>
      <c r="DQ17" s="993"/>
      <c r="DR17" s="994"/>
      <c r="DS17" s="994"/>
      <c r="DT17" s="994"/>
      <c r="DU17" s="995"/>
      <c r="DV17" s="996"/>
      <c r="DW17" s="997"/>
      <c r="DX17" s="997"/>
      <c r="DY17" s="997"/>
      <c r="DZ17" s="998"/>
      <c r="EA17" s="234"/>
    </row>
    <row r="18" spans="1:131" s="235" customFormat="1" ht="26.25" customHeight="1" x14ac:dyDescent="0.15">
      <c r="A18" s="238">
        <v>12</v>
      </c>
      <c r="B18" s="1034"/>
      <c r="C18" s="1035"/>
      <c r="D18" s="1035"/>
      <c r="E18" s="1035"/>
      <c r="F18" s="1035"/>
      <c r="G18" s="1035"/>
      <c r="H18" s="1035"/>
      <c r="I18" s="1035"/>
      <c r="J18" s="1035"/>
      <c r="K18" s="1035"/>
      <c r="L18" s="1035"/>
      <c r="M18" s="1035"/>
      <c r="N18" s="1035"/>
      <c r="O18" s="1035"/>
      <c r="P18" s="1036"/>
      <c r="Q18" s="1042"/>
      <c r="R18" s="1043"/>
      <c r="S18" s="1043"/>
      <c r="T18" s="1043"/>
      <c r="U18" s="1043"/>
      <c r="V18" s="1043"/>
      <c r="W18" s="1043"/>
      <c r="X18" s="1043"/>
      <c r="Y18" s="1043"/>
      <c r="Z18" s="1043"/>
      <c r="AA18" s="1043"/>
      <c r="AB18" s="1043"/>
      <c r="AC18" s="1043"/>
      <c r="AD18" s="1043"/>
      <c r="AE18" s="1044"/>
      <c r="AF18" s="1039"/>
      <c r="AG18" s="1040"/>
      <c r="AH18" s="1040"/>
      <c r="AI18" s="1040"/>
      <c r="AJ18" s="1041"/>
      <c r="AK18" s="1084"/>
      <c r="AL18" s="1085"/>
      <c r="AM18" s="1085"/>
      <c r="AN18" s="1085"/>
      <c r="AO18" s="1085"/>
      <c r="AP18" s="1085"/>
      <c r="AQ18" s="1085"/>
      <c r="AR18" s="1085"/>
      <c r="AS18" s="1085"/>
      <c r="AT18" s="1085"/>
      <c r="AU18" s="1086"/>
      <c r="AV18" s="1086"/>
      <c r="AW18" s="1086"/>
      <c r="AX18" s="1086"/>
      <c r="AY18" s="1087"/>
      <c r="AZ18" s="232"/>
      <c r="BA18" s="232"/>
      <c r="BB18" s="232"/>
      <c r="BC18" s="232"/>
      <c r="BD18" s="232"/>
      <c r="BE18" s="233"/>
      <c r="BF18" s="233"/>
      <c r="BG18" s="233"/>
      <c r="BH18" s="233"/>
      <c r="BI18" s="233"/>
      <c r="BJ18" s="233"/>
      <c r="BK18" s="233"/>
      <c r="BL18" s="233"/>
      <c r="BM18" s="233"/>
      <c r="BN18" s="233"/>
      <c r="BO18" s="233"/>
      <c r="BP18" s="233"/>
      <c r="BQ18" s="238">
        <v>12</v>
      </c>
      <c r="BR18" s="239"/>
      <c r="BS18" s="996"/>
      <c r="BT18" s="997"/>
      <c r="BU18" s="997"/>
      <c r="BV18" s="997"/>
      <c r="BW18" s="997"/>
      <c r="BX18" s="997"/>
      <c r="BY18" s="997"/>
      <c r="BZ18" s="997"/>
      <c r="CA18" s="997"/>
      <c r="CB18" s="997"/>
      <c r="CC18" s="997"/>
      <c r="CD18" s="997"/>
      <c r="CE18" s="997"/>
      <c r="CF18" s="997"/>
      <c r="CG18" s="1018"/>
      <c r="CH18" s="993"/>
      <c r="CI18" s="994"/>
      <c r="CJ18" s="994"/>
      <c r="CK18" s="994"/>
      <c r="CL18" s="995"/>
      <c r="CM18" s="993"/>
      <c r="CN18" s="994"/>
      <c r="CO18" s="994"/>
      <c r="CP18" s="994"/>
      <c r="CQ18" s="995"/>
      <c r="CR18" s="993"/>
      <c r="CS18" s="994"/>
      <c r="CT18" s="994"/>
      <c r="CU18" s="994"/>
      <c r="CV18" s="995"/>
      <c r="CW18" s="993"/>
      <c r="CX18" s="994"/>
      <c r="CY18" s="994"/>
      <c r="CZ18" s="994"/>
      <c r="DA18" s="995"/>
      <c r="DB18" s="993"/>
      <c r="DC18" s="994"/>
      <c r="DD18" s="994"/>
      <c r="DE18" s="994"/>
      <c r="DF18" s="995"/>
      <c r="DG18" s="993"/>
      <c r="DH18" s="994"/>
      <c r="DI18" s="994"/>
      <c r="DJ18" s="994"/>
      <c r="DK18" s="995"/>
      <c r="DL18" s="993"/>
      <c r="DM18" s="994"/>
      <c r="DN18" s="994"/>
      <c r="DO18" s="994"/>
      <c r="DP18" s="995"/>
      <c r="DQ18" s="993"/>
      <c r="DR18" s="994"/>
      <c r="DS18" s="994"/>
      <c r="DT18" s="994"/>
      <c r="DU18" s="995"/>
      <c r="DV18" s="996"/>
      <c r="DW18" s="997"/>
      <c r="DX18" s="997"/>
      <c r="DY18" s="997"/>
      <c r="DZ18" s="998"/>
      <c r="EA18" s="234"/>
    </row>
    <row r="19" spans="1:131" s="235" customFormat="1" ht="26.25" customHeight="1" x14ac:dyDescent="0.15">
      <c r="A19" s="238">
        <v>13</v>
      </c>
      <c r="B19" s="1034"/>
      <c r="C19" s="1035"/>
      <c r="D19" s="1035"/>
      <c r="E19" s="1035"/>
      <c r="F19" s="1035"/>
      <c r="G19" s="1035"/>
      <c r="H19" s="1035"/>
      <c r="I19" s="1035"/>
      <c r="J19" s="1035"/>
      <c r="K19" s="1035"/>
      <c r="L19" s="1035"/>
      <c r="M19" s="1035"/>
      <c r="N19" s="1035"/>
      <c r="O19" s="1035"/>
      <c r="P19" s="1036"/>
      <c r="Q19" s="1042"/>
      <c r="R19" s="1043"/>
      <c r="S19" s="1043"/>
      <c r="T19" s="1043"/>
      <c r="U19" s="1043"/>
      <c r="V19" s="1043"/>
      <c r="W19" s="1043"/>
      <c r="X19" s="1043"/>
      <c r="Y19" s="1043"/>
      <c r="Z19" s="1043"/>
      <c r="AA19" s="1043"/>
      <c r="AB19" s="1043"/>
      <c r="AC19" s="1043"/>
      <c r="AD19" s="1043"/>
      <c r="AE19" s="1044"/>
      <c r="AF19" s="1039"/>
      <c r="AG19" s="1040"/>
      <c r="AH19" s="1040"/>
      <c r="AI19" s="1040"/>
      <c r="AJ19" s="1041"/>
      <c r="AK19" s="1084"/>
      <c r="AL19" s="1085"/>
      <c r="AM19" s="1085"/>
      <c r="AN19" s="1085"/>
      <c r="AO19" s="1085"/>
      <c r="AP19" s="1085"/>
      <c r="AQ19" s="1085"/>
      <c r="AR19" s="1085"/>
      <c r="AS19" s="1085"/>
      <c r="AT19" s="1085"/>
      <c r="AU19" s="1086"/>
      <c r="AV19" s="1086"/>
      <c r="AW19" s="1086"/>
      <c r="AX19" s="1086"/>
      <c r="AY19" s="1087"/>
      <c r="AZ19" s="232"/>
      <c r="BA19" s="232"/>
      <c r="BB19" s="232"/>
      <c r="BC19" s="232"/>
      <c r="BD19" s="232"/>
      <c r="BE19" s="233"/>
      <c r="BF19" s="233"/>
      <c r="BG19" s="233"/>
      <c r="BH19" s="233"/>
      <c r="BI19" s="233"/>
      <c r="BJ19" s="233"/>
      <c r="BK19" s="233"/>
      <c r="BL19" s="233"/>
      <c r="BM19" s="233"/>
      <c r="BN19" s="233"/>
      <c r="BO19" s="233"/>
      <c r="BP19" s="233"/>
      <c r="BQ19" s="238">
        <v>13</v>
      </c>
      <c r="BR19" s="239"/>
      <c r="BS19" s="996"/>
      <c r="BT19" s="997"/>
      <c r="BU19" s="997"/>
      <c r="BV19" s="997"/>
      <c r="BW19" s="997"/>
      <c r="BX19" s="997"/>
      <c r="BY19" s="997"/>
      <c r="BZ19" s="997"/>
      <c r="CA19" s="997"/>
      <c r="CB19" s="997"/>
      <c r="CC19" s="997"/>
      <c r="CD19" s="997"/>
      <c r="CE19" s="997"/>
      <c r="CF19" s="997"/>
      <c r="CG19" s="1018"/>
      <c r="CH19" s="993"/>
      <c r="CI19" s="994"/>
      <c r="CJ19" s="994"/>
      <c r="CK19" s="994"/>
      <c r="CL19" s="995"/>
      <c r="CM19" s="993"/>
      <c r="CN19" s="994"/>
      <c r="CO19" s="994"/>
      <c r="CP19" s="994"/>
      <c r="CQ19" s="995"/>
      <c r="CR19" s="993"/>
      <c r="CS19" s="994"/>
      <c r="CT19" s="994"/>
      <c r="CU19" s="994"/>
      <c r="CV19" s="995"/>
      <c r="CW19" s="993"/>
      <c r="CX19" s="994"/>
      <c r="CY19" s="994"/>
      <c r="CZ19" s="994"/>
      <c r="DA19" s="995"/>
      <c r="DB19" s="993"/>
      <c r="DC19" s="994"/>
      <c r="DD19" s="994"/>
      <c r="DE19" s="994"/>
      <c r="DF19" s="995"/>
      <c r="DG19" s="993"/>
      <c r="DH19" s="994"/>
      <c r="DI19" s="994"/>
      <c r="DJ19" s="994"/>
      <c r="DK19" s="995"/>
      <c r="DL19" s="993"/>
      <c r="DM19" s="994"/>
      <c r="DN19" s="994"/>
      <c r="DO19" s="994"/>
      <c r="DP19" s="995"/>
      <c r="DQ19" s="993"/>
      <c r="DR19" s="994"/>
      <c r="DS19" s="994"/>
      <c r="DT19" s="994"/>
      <c r="DU19" s="995"/>
      <c r="DV19" s="996"/>
      <c r="DW19" s="997"/>
      <c r="DX19" s="997"/>
      <c r="DY19" s="997"/>
      <c r="DZ19" s="998"/>
      <c r="EA19" s="234"/>
    </row>
    <row r="20" spans="1:131" s="235" customFormat="1" ht="26.25" customHeight="1" x14ac:dyDescent="0.15">
      <c r="A20" s="238">
        <v>14</v>
      </c>
      <c r="B20" s="1034"/>
      <c r="C20" s="1035"/>
      <c r="D20" s="1035"/>
      <c r="E20" s="1035"/>
      <c r="F20" s="1035"/>
      <c r="G20" s="1035"/>
      <c r="H20" s="1035"/>
      <c r="I20" s="1035"/>
      <c r="J20" s="1035"/>
      <c r="K20" s="1035"/>
      <c r="L20" s="1035"/>
      <c r="M20" s="1035"/>
      <c r="N20" s="1035"/>
      <c r="O20" s="1035"/>
      <c r="P20" s="1036"/>
      <c r="Q20" s="1042"/>
      <c r="R20" s="1043"/>
      <c r="S20" s="1043"/>
      <c r="T20" s="1043"/>
      <c r="U20" s="1043"/>
      <c r="V20" s="1043"/>
      <c r="W20" s="1043"/>
      <c r="X20" s="1043"/>
      <c r="Y20" s="1043"/>
      <c r="Z20" s="1043"/>
      <c r="AA20" s="1043"/>
      <c r="AB20" s="1043"/>
      <c r="AC20" s="1043"/>
      <c r="AD20" s="1043"/>
      <c r="AE20" s="1044"/>
      <c r="AF20" s="1039"/>
      <c r="AG20" s="1040"/>
      <c r="AH20" s="1040"/>
      <c r="AI20" s="1040"/>
      <c r="AJ20" s="1041"/>
      <c r="AK20" s="1084"/>
      <c r="AL20" s="1085"/>
      <c r="AM20" s="1085"/>
      <c r="AN20" s="1085"/>
      <c r="AO20" s="1085"/>
      <c r="AP20" s="1085"/>
      <c r="AQ20" s="1085"/>
      <c r="AR20" s="1085"/>
      <c r="AS20" s="1085"/>
      <c r="AT20" s="1085"/>
      <c r="AU20" s="1086"/>
      <c r="AV20" s="1086"/>
      <c r="AW20" s="1086"/>
      <c r="AX20" s="1086"/>
      <c r="AY20" s="1087"/>
      <c r="AZ20" s="232"/>
      <c r="BA20" s="232"/>
      <c r="BB20" s="232"/>
      <c r="BC20" s="232"/>
      <c r="BD20" s="232"/>
      <c r="BE20" s="233"/>
      <c r="BF20" s="233"/>
      <c r="BG20" s="233"/>
      <c r="BH20" s="233"/>
      <c r="BI20" s="233"/>
      <c r="BJ20" s="233"/>
      <c r="BK20" s="233"/>
      <c r="BL20" s="233"/>
      <c r="BM20" s="233"/>
      <c r="BN20" s="233"/>
      <c r="BO20" s="233"/>
      <c r="BP20" s="233"/>
      <c r="BQ20" s="238">
        <v>14</v>
      </c>
      <c r="BR20" s="239"/>
      <c r="BS20" s="996"/>
      <c r="BT20" s="997"/>
      <c r="BU20" s="997"/>
      <c r="BV20" s="997"/>
      <c r="BW20" s="997"/>
      <c r="BX20" s="997"/>
      <c r="BY20" s="997"/>
      <c r="BZ20" s="997"/>
      <c r="CA20" s="997"/>
      <c r="CB20" s="997"/>
      <c r="CC20" s="997"/>
      <c r="CD20" s="997"/>
      <c r="CE20" s="997"/>
      <c r="CF20" s="997"/>
      <c r="CG20" s="1018"/>
      <c r="CH20" s="993"/>
      <c r="CI20" s="994"/>
      <c r="CJ20" s="994"/>
      <c r="CK20" s="994"/>
      <c r="CL20" s="995"/>
      <c r="CM20" s="993"/>
      <c r="CN20" s="994"/>
      <c r="CO20" s="994"/>
      <c r="CP20" s="994"/>
      <c r="CQ20" s="995"/>
      <c r="CR20" s="993"/>
      <c r="CS20" s="994"/>
      <c r="CT20" s="994"/>
      <c r="CU20" s="994"/>
      <c r="CV20" s="995"/>
      <c r="CW20" s="993"/>
      <c r="CX20" s="994"/>
      <c r="CY20" s="994"/>
      <c r="CZ20" s="994"/>
      <c r="DA20" s="995"/>
      <c r="DB20" s="993"/>
      <c r="DC20" s="994"/>
      <c r="DD20" s="994"/>
      <c r="DE20" s="994"/>
      <c r="DF20" s="995"/>
      <c r="DG20" s="993"/>
      <c r="DH20" s="994"/>
      <c r="DI20" s="994"/>
      <c r="DJ20" s="994"/>
      <c r="DK20" s="995"/>
      <c r="DL20" s="993"/>
      <c r="DM20" s="994"/>
      <c r="DN20" s="994"/>
      <c r="DO20" s="994"/>
      <c r="DP20" s="995"/>
      <c r="DQ20" s="993"/>
      <c r="DR20" s="994"/>
      <c r="DS20" s="994"/>
      <c r="DT20" s="994"/>
      <c r="DU20" s="995"/>
      <c r="DV20" s="996"/>
      <c r="DW20" s="997"/>
      <c r="DX20" s="997"/>
      <c r="DY20" s="997"/>
      <c r="DZ20" s="998"/>
      <c r="EA20" s="234"/>
    </row>
    <row r="21" spans="1:131" s="235" customFormat="1" ht="26.25" customHeight="1" thickBot="1" x14ac:dyDescent="0.2">
      <c r="A21" s="238">
        <v>15</v>
      </c>
      <c r="B21" s="1034"/>
      <c r="C21" s="1035"/>
      <c r="D21" s="1035"/>
      <c r="E21" s="1035"/>
      <c r="F21" s="1035"/>
      <c r="G21" s="1035"/>
      <c r="H21" s="1035"/>
      <c r="I21" s="1035"/>
      <c r="J21" s="1035"/>
      <c r="K21" s="1035"/>
      <c r="L21" s="1035"/>
      <c r="M21" s="1035"/>
      <c r="N21" s="1035"/>
      <c r="O21" s="1035"/>
      <c r="P21" s="1036"/>
      <c r="Q21" s="1042"/>
      <c r="R21" s="1043"/>
      <c r="S21" s="1043"/>
      <c r="T21" s="1043"/>
      <c r="U21" s="1043"/>
      <c r="V21" s="1043"/>
      <c r="W21" s="1043"/>
      <c r="X21" s="1043"/>
      <c r="Y21" s="1043"/>
      <c r="Z21" s="1043"/>
      <c r="AA21" s="1043"/>
      <c r="AB21" s="1043"/>
      <c r="AC21" s="1043"/>
      <c r="AD21" s="1043"/>
      <c r="AE21" s="1044"/>
      <c r="AF21" s="1039"/>
      <c r="AG21" s="1040"/>
      <c r="AH21" s="1040"/>
      <c r="AI21" s="1040"/>
      <c r="AJ21" s="1041"/>
      <c r="AK21" s="1084"/>
      <c r="AL21" s="1085"/>
      <c r="AM21" s="1085"/>
      <c r="AN21" s="1085"/>
      <c r="AO21" s="1085"/>
      <c r="AP21" s="1085"/>
      <c r="AQ21" s="1085"/>
      <c r="AR21" s="1085"/>
      <c r="AS21" s="1085"/>
      <c r="AT21" s="1085"/>
      <c r="AU21" s="1086"/>
      <c r="AV21" s="1086"/>
      <c r="AW21" s="1086"/>
      <c r="AX21" s="1086"/>
      <c r="AY21" s="1087"/>
      <c r="AZ21" s="232"/>
      <c r="BA21" s="232"/>
      <c r="BB21" s="232"/>
      <c r="BC21" s="232"/>
      <c r="BD21" s="232"/>
      <c r="BE21" s="233"/>
      <c r="BF21" s="233"/>
      <c r="BG21" s="233"/>
      <c r="BH21" s="233"/>
      <c r="BI21" s="233"/>
      <c r="BJ21" s="233"/>
      <c r="BK21" s="233"/>
      <c r="BL21" s="233"/>
      <c r="BM21" s="233"/>
      <c r="BN21" s="233"/>
      <c r="BO21" s="233"/>
      <c r="BP21" s="233"/>
      <c r="BQ21" s="238">
        <v>15</v>
      </c>
      <c r="BR21" s="239"/>
      <c r="BS21" s="996"/>
      <c r="BT21" s="997"/>
      <c r="BU21" s="997"/>
      <c r="BV21" s="997"/>
      <c r="BW21" s="997"/>
      <c r="BX21" s="997"/>
      <c r="BY21" s="997"/>
      <c r="BZ21" s="997"/>
      <c r="CA21" s="997"/>
      <c r="CB21" s="997"/>
      <c r="CC21" s="997"/>
      <c r="CD21" s="997"/>
      <c r="CE21" s="997"/>
      <c r="CF21" s="997"/>
      <c r="CG21" s="1018"/>
      <c r="CH21" s="993"/>
      <c r="CI21" s="994"/>
      <c r="CJ21" s="994"/>
      <c r="CK21" s="994"/>
      <c r="CL21" s="995"/>
      <c r="CM21" s="993"/>
      <c r="CN21" s="994"/>
      <c r="CO21" s="994"/>
      <c r="CP21" s="994"/>
      <c r="CQ21" s="995"/>
      <c r="CR21" s="993"/>
      <c r="CS21" s="994"/>
      <c r="CT21" s="994"/>
      <c r="CU21" s="994"/>
      <c r="CV21" s="995"/>
      <c r="CW21" s="993"/>
      <c r="CX21" s="994"/>
      <c r="CY21" s="994"/>
      <c r="CZ21" s="994"/>
      <c r="DA21" s="995"/>
      <c r="DB21" s="993"/>
      <c r="DC21" s="994"/>
      <c r="DD21" s="994"/>
      <c r="DE21" s="994"/>
      <c r="DF21" s="995"/>
      <c r="DG21" s="993"/>
      <c r="DH21" s="994"/>
      <c r="DI21" s="994"/>
      <c r="DJ21" s="994"/>
      <c r="DK21" s="995"/>
      <c r="DL21" s="993"/>
      <c r="DM21" s="994"/>
      <c r="DN21" s="994"/>
      <c r="DO21" s="994"/>
      <c r="DP21" s="995"/>
      <c r="DQ21" s="993"/>
      <c r="DR21" s="994"/>
      <c r="DS21" s="994"/>
      <c r="DT21" s="994"/>
      <c r="DU21" s="995"/>
      <c r="DV21" s="996"/>
      <c r="DW21" s="997"/>
      <c r="DX21" s="997"/>
      <c r="DY21" s="997"/>
      <c r="DZ21" s="998"/>
      <c r="EA21" s="234"/>
    </row>
    <row r="22" spans="1:131" s="235" customFormat="1" ht="26.25" customHeight="1" x14ac:dyDescent="0.15">
      <c r="A22" s="238">
        <v>16</v>
      </c>
      <c r="B22" s="1034"/>
      <c r="C22" s="1035"/>
      <c r="D22" s="1035"/>
      <c r="E22" s="1035"/>
      <c r="F22" s="1035"/>
      <c r="G22" s="1035"/>
      <c r="H22" s="1035"/>
      <c r="I22" s="1035"/>
      <c r="J22" s="1035"/>
      <c r="K22" s="1035"/>
      <c r="L22" s="1035"/>
      <c r="M22" s="1035"/>
      <c r="N22" s="1035"/>
      <c r="O22" s="1035"/>
      <c r="P22" s="1036"/>
      <c r="Q22" s="1077"/>
      <c r="R22" s="1078"/>
      <c r="S22" s="1078"/>
      <c r="T22" s="1078"/>
      <c r="U22" s="1078"/>
      <c r="V22" s="1078"/>
      <c r="W22" s="1078"/>
      <c r="X22" s="1078"/>
      <c r="Y22" s="1078"/>
      <c r="Z22" s="1078"/>
      <c r="AA22" s="1078"/>
      <c r="AB22" s="1078"/>
      <c r="AC22" s="1078"/>
      <c r="AD22" s="1078"/>
      <c r="AE22" s="1079"/>
      <c r="AF22" s="1039"/>
      <c r="AG22" s="1040"/>
      <c r="AH22" s="1040"/>
      <c r="AI22" s="1040"/>
      <c r="AJ22" s="1041"/>
      <c r="AK22" s="1080"/>
      <c r="AL22" s="1081"/>
      <c r="AM22" s="1081"/>
      <c r="AN22" s="1081"/>
      <c r="AO22" s="1081"/>
      <c r="AP22" s="1081"/>
      <c r="AQ22" s="1081"/>
      <c r="AR22" s="1081"/>
      <c r="AS22" s="1081"/>
      <c r="AT22" s="1081"/>
      <c r="AU22" s="1082"/>
      <c r="AV22" s="1082"/>
      <c r="AW22" s="1082"/>
      <c r="AX22" s="1082"/>
      <c r="AY22" s="1083"/>
      <c r="AZ22" s="1032" t="s">
        <v>394</v>
      </c>
      <c r="BA22" s="1032"/>
      <c r="BB22" s="1032"/>
      <c r="BC22" s="1032"/>
      <c r="BD22" s="1033"/>
      <c r="BE22" s="233"/>
      <c r="BF22" s="233"/>
      <c r="BG22" s="233"/>
      <c r="BH22" s="233"/>
      <c r="BI22" s="233"/>
      <c r="BJ22" s="233"/>
      <c r="BK22" s="233"/>
      <c r="BL22" s="233"/>
      <c r="BM22" s="233"/>
      <c r="BN22" s="233"/>
      <c r="BO22" s="233"/>
      <c r="BP22" s="233"/>
      <c r="BQ22" s="238">
        <v>16</v>
      </c>
      <c r="BR22" s="239"/>
      <c r="BS22" s="996"/>
      <c r="BT22" s="997"/>
      <c r="BU22" s="997"/>
      <c r="BV22" s="997"/>
      <c r="BW22" s="997"/>
      <c r="BX22" s="997"/>
      <c r="BY22" s="997"/>
      <c r="BZ22" s="997"/>
      <c r="CA22" s="997"/>
      <c r="CB22" s="997"/>
      <c r="CC22" s="997"/>
      <c r="CD22" s="997"/>
      <c r="CE22" s="997"/>
      <c r="CF22" s="997"/>
      <c r="CG22" s="1018"/>
      <c r="CH22" s="993"/>
      <c r="CI22" s="994"/>
      <c r="CJ22" s="994"/>
      <c r="CK22" s="994"/>
      <c r="CL22" s="995"/>
      <c r="CM22" s="993"/>
      <c r="CN22" s="994"/>
      <c r="CO22" s="994"/>
      <c r="CP22" s="994"/>
      <c r="CQ22" s="995"/>
      <c r="CR22" s="993"/>
      <c r="CS22" s="994"/>
      <c r="CT22" s="994"/>
      <c r="CU22" s="994"/>
      <c r="CV22" s="995"/>
      <c r="CW22" s="993"/>
      <c r="CX22" s="994"/>
      <c r="CY22" s="994"/>
      <c r="CZ22" s="994"/>
      <c r="DA22" s="995"/>
      <c r="DB22" s="993"/>
      <c r="DC22" s="994"/>
      <c r="DD22" s="994"/>
      <c r="DE22" s="994"/>
      <c r="DF22" s="995"/>
      <c r="DG22" s="993"/>
      <c r="DH22" s="994"/>
      <c r="DI22" s="994"/>
      <c r="DJ22" s="994"/>
      <c r="DK22" s="995"/>
      <c r="DL22" s="993"/>
      <c r="DM22" s="994"/>
      <c r="DN22" s="994"/>
      <c r="DO22" s="994"/>
      <c r="DP22" s="995"/>
      <c r="DQ22" s="993"/>
      <c r="DR22" s="994"/>
      <c r="DS22" s="994"/>
      <c r="DT22" s="994"/>
      <c r="DU22" s="995"/>
      <c r="DV22" s="996"/>
      <c r="DW22" s="997"/>
      <c r="DX22" s="997"/>
      <c r="DY22" s="997"/>
      <c r="DZ22" s="998"/>
      <c r="EA22" s="234"/>
    </row>
    <row r="23" spans="1:131" s="235" customFormat="1" ht="26.25" customHeight="1" thickBot="1" x14ac:dyDescent="0.2">
      <c r="A23" s="240" t="s">
        <v>395</v>
      </c>
      <c r="B23" s="937" t="s">
        <v>396</v>
      </c>
      <c r="C23" s="938"/>
      <c r="D23" s="938"/>
      <c r="E23" s="938"/>
      <c r="F23" s="938"/>
      <c r="G23" s="938"/>
      <c r="H23" s="938"/>
      <c r="I23" s="938"/>
      <c r="J23" s="938"/>
      <c r="K23" s="938"/>
      <c r="L23" s="938"/>
      <c r="M23" s="938"/>
      <c r="N23" s="938"/>
      <c r="O23" s="938"/>
      <c r="P23" s="948"/>
      <c r="Q23" s="1071">
        <v>7435</v>
      </c>
      <c r="R23" s="1065"/>
      <c r="S23" s="1065"/>
      <c r="T23" s="1065"/>
      <c r="U23" s="1065"/>
      <c r="V23" s="1065">
        <v>6923</v>
      </c>
      <c r="W23" s="1065"/>
      <c r="X23" s="1065"/>
      <c r="Y23" s="1065"/>
      <c r="Z23" s="1065"/>
      <c r="AA23" s="1065">
        <v>512</v>
      </c>
      <c r="AB23" s="1065"/>
      <c r="AC23" s="1065"/>
      <c r="AD23" s="1065"/>
      <c r="AE23" s="1072"/>
      <c r="AF23" s="1073">
        <v>435</v>
      </c>
      <c r="AG23" s="1065"/>
      <c r="AH23" s="1065"/>
      <c r="AI23" s="1065"/>
      <c r="AJ23" s="1074"/>
      <c r="AK23" s="1075"/>
      <c r="AL23" s="1076"/>
      <c r="AM23" s="1076"/>
      <c r="AN23" s="1076"/>
      <c r="AO23" s="1076"/>
      <c r="AP23" s="1065">
        <v>5896</v>
      </c>
      <c r="AQ23" s="1065"/>
      <c r="AR23" s="1065"/>
      <c r="AS23" s="1065"/>
      <c r="AT23" s="1065"/>
      <c r="AU23" s="1066"/>
      <c r="AV23" s="1066"/>
      <c r="AW23" s="1066"/>
      <c r="AX23" s="1066"/>
      <c r="AY23" s="1067"/>
      <c r="AZ23" s="1068" t="s">
        <v>131</v>
      </c>
      <c r="BA23" s="1069"/>
      <c r="BB23" s="1069"/>
      <c r="BC23" s="1069"/>
      <c r="BD23" s="1070"/>
      <c r="BE23" s="233"/>
      <c r="BF23" s="233"/>
      <c r="BG23" s="233"/>
      <c r="BH23" s="233"/>
      <c r="BI23" s="233"/>
      <c r="BJ23" s="233"/>
      <c r="BK23" s="233"/>
      <c r="BL23" s="233"/>
      <c r="BM23" s="233"/>
      <c r="BN23" s="233"/>
      <c r="BO23" s="233"/>
      <c r="BP23" s="233"/>
      <c r="BQ23" s="238">
        <v>17</v>
      </c>
      <c r="BR23" s="239"/>
      <c r="BS23" s="996"/>
      <c r="BT23" s="997"/>
      <c r="BU23" s="997"/>
      <c r="BV23" s="997"/>
      <c r="BW23" s="997"/>
      <c r="BX23" s="997"/>
      <c r="BY23" s="997"/>
      <c r="BZ23" s="997"/>
      <c r="CA23" s="997"/>
      <c r="CB23" s="997"/>
      <c r="CC23" s="997"/>
      <c r="CD23" s="997"/>
      <c r="CE23" s="997"/>
      <c r="CF23" s="997"/>
      <c r="CG23" s="1018"/>
      <c r="CH23" s="993"/>
      <c r="CI23" s="994"/>
      <c r="CJ23" s="994"/>
      <c r="CK23" s="994"/>
      <c r="CL23" s="995"/>
      <c r="CM23" s="993"/>
      <c r="CN23" s="994"/>
      <c r="CO23" s="994"/>
      <c r="CP23" s="994"/>
      <c r="CQ23" s="995"/>
      <c r="CR23" s="993"/>
      <c r="CS23" s="994"/>
      <c r="CT23" s="994"/>
      <c r="CU23" s="994"/>
      <c r="CV23" s="995"/>
      <c r="CW23" s="993"/>
      <c r="CX23" s="994"/>
      <c r="CY23" s="994"/>
      <c r="CZ23" s="994"/>
      <c r="DA23" s="995"/>
      <c r="DB23" s="993"/>
      <c r="DC23" s="994"/>
      <c r="DD23" s="994"/>
      <c r="DE23" s="994"/>
      <c r="DF23" s="995"/>
      <c r="DG23" s="993"/>
      <c r="DH23" s="994"/>
      <c r="DI23" s="994"/>
      <c r="DJ23" s="994"/>
      <c r="DK23" s="995"/>
      <c r="DL23" s="993"/>
      <c r="DM23" s="994"/>
      <c r="DN23" s="994"/>
      <c r="DO23" s="994"/>
      <c r="DP23" s="995"/>
      <c r="DQ23" s="993"/>
      <c r="DR23" s="994"/>
      <c r="DS23" s="994"/>
      <c r="DT23" s="994"/>
      <c r="DU23" s="995"/>
      <c r="DV23" s="996"/>
      <c r="DW23" s="997"/>
      <c r="DX23" s="997"/>
      <c r="DY23" s="997"/>
      <c r="DZ23" s="998"/>
      <c r="EA23" s="234"/>
    </row>
    <row r="24" spans="1:131" s="235" customFormat="1" ht="26.25" customHeight="1" x14ac:dyDescent="0.15">
      <c r="A24" s="1064" t="s">
        <v>397</v>
      </c>
      <c r="B24" s="1064"/>
      <c r="C24" s="1064"/>
      <c r="D24" s="1064"/>
      <c r="E24" s="1064"/>
      <c r="F24" s="1064"/>
      <c r="G24" s="1064"/>
      <c r="H24" s="1064"/>
      <c r="I24" s="1064"/>
      <c r="J24" s="1064"/>
      <c r="K24" s="1064"/>
      <c r="L24" s="1064"/>
      <c r="M24" s="1064"/>
      <c r="N24" s="1064"/>
      <c r="O24" s="1064"/>
      <c r="P24" s="1064"/>
      <c r="Q24" s="1064"/>
      <c r="R24" s="1064"/>
      <c r="S24" s="1064"/>
      <c r="T24" s="1064"/>
      <c r="U24" s="1064"/>
      <c r="V24" s="1064"/>
      <c r="W24" s="1064"/>
      <c r="X24" s="1064"/>
      <c r="Y24" s="1064"/>
      <c r="Z24" s="1064"/>
      <c r="AA24" s="1064"/>
      <c r="AB24" s="1064"/>
      <c r="AC24" s="1064"/>
      <c r="AD24" s="1064"/>
      <c r="AE24" s="1064"/>
      <c r="AF24" s="1064"/>
      <c r="AG24" s="1064"/>
      <c r="AH24" s="1064"/>
      <c r="AI24" s="1064"/>
      <c r="AJ24" s="1064"/>
      <c r="AK24" s="1064"/>
      <c r="AL24" s="1064"/>
      <c r="AM24" s="1064"/>
      <c r="AN24" s="1064"/>
      <c r="AO24" s="1064"/>
      <c r="AP24" s="1064"/>
      <c r="AQ24" s="1064"/>
      <c r="AR24" s="1064"/>
      <c r="AS24" s="1064"/>
      <c r="AT24" s="1064"/>
      <c r="AU24" s="1064"/>
      <c r="AV24" s="1064"/>
      <c r="AW24" s="1064"/>
      <c r="AX24" s="1064"/>
      <c r="AY24" s="1064"/>
      <c r="AZ24" s="232"/>
      <c r="BA24" s="232"/>
      <c r="BB24" s="232"/>
      <c r="BC24" s="232"/>
      <c r="BD24" s="232"/>
      <c r="BE24" s="233"/>
      <c r="BF24" s="233"/>
      <c r="BG24" s="233"/>
      <c r="BH24" s="233"/>
      <c r="BI24" s="233"/>
      <c r="BJ24" s="233"/>
      <c r="BK24" s="233"/>
      <c r="BL24" s="233"/>
      <c r="BM24" s="233"/>
      <c r="BN24" s="233"/>
      <c r="BO24" s="233"/>
      <c r="BP24" s="233"/>
      <c r="BQ24" s="238">
        <v>18</v>
      </c>
      <c r="BR24" s="239"/>
      <c r="BS24" s="996"/>
      <c r="BT24" s="997"/>
      <c r="BU24" s="997"/>
      <c r="BV24" s="997"/>
      <c r="BW24" s="997"/>
      <c r="BX24" s="997"/>
      <c r="BY24" s="997"/>
      <c r="BZ24" s="997"/>
      <c r="CA24" s="997"/>
      <c r="CB24" s="997"/>
      <c r="CC24" s="997"/>
      <c r="CD24" s="997"/>
      <c r="CE24" s="997"/>
      <c r="CF24" s="997"/>
      <c r="CG24" s="1018"/>
      <c r="CH24" s="993"/>
      <c r="CI24" s="994"/>
      <c r="CJ24" s="994"/>
      <c r="CK24" s="994"/>
      <c r="CL24" s="995"/>
      <c r="CM24" s="993"/>
      <c r="CN24" s="994"/>
      <c r="CO24" s="994"/>
      <c r="CP24" s="994"/>
      <c r="CQ24" s="995"/>
      <c r="CR24" s="993"/>
      <c r="CS24" s="994"/>
      <c r="CT24" s="994"/>
      <c r="CU24" s="994"/>
      <c r="CV24" s="995"/>
      <c r="CW24" s="993"/>
      <c r="CX24" s="994"/>
      <c r="CY24" s="994"/>
      <c r="CZ24" s="994"/>
      <c r="DA24" s="995"/>
      <c r="DB24" s="993"/>
      <c r="DC24" s="994"/>
      <c r="DD24" s="994"/>
      <c r="DE24" s="994"/>
      <c r="DF24" s="995"/>
      <c r="DG24" s="993"/>
      <c r="DH24" s="994"/>
      <c r="DI24" s="994"/>
      <c r="DJ24" s="994"/>
      <c r="DK24" s="995"/>
      <c r="DL24" s="993"/>
      <c r="DM24" s="994"/>
      <c r="DN24" s="994"/>
      <c r="DO24" s="994"/>
      <c r="DP24" s="995"/>
      <c r="DQ24" s="993"/>
      <c r="DR24" s="994"/>
      <c r="DS24" s="994"/>
      <c r="DT24" s="994"/>
      <c r="DU24" s="995"/>
      <c r="DV24" s="996"/>
      <c r="DW24" s="997"/>
      <c r="DX24" s="997"/>
      <c r="DY24" s="997"/>
      <c r="DZ24" s="998"/>
      <c r="EA24" s="234"/>
    </row>
    <row r="25" spans="1:131" ht="26.25" customHeight="1" thickBot="1" x14ac:dyDescent="0.2">
      <c r="A25" s="1063" t="s">
        <v>398</v>
      </c>
      <c r="B25" s="1063"/>
      <c r="C25" s="1063"/>
      <c r="D25" s="1063"/>
      <c r="E25" s="1063"/>
      <c r="F25" s="1063"/>
      <c r="G25" s="1063"/>
      <c r="H25" s="1063"/>
      <c r="I25" s="1063"/>
      <c r="J25" s="1063"/>
      <c r="K25" s="1063"/>
      <c r="L25" s="1063"/>
      <c r="M25" s="1063"/>
      <c r="N25" s="1063"/>
      <c r="O25" s="1063"/>
      <c r="P25" s="1063"/>
      <c r="Q25" s="1063"/>
      <c r="R25" s="1063"/>
      <c r="S25" s="1063"/>
      <c r="T25" s="1063"/>
      <c r="U25" s="1063"/>
      <c r="V25" s="1063"/>
      <c r="W25" s="1063"/>
      <c r="X25" s="1063"/>
      <c r="Y25" s="1063"/>
      <c r="Z25" s="1063"/>
      <c r="AA25" s="1063"/>
      <c r="AB25" s="1063"/>
      <c r="AC25" s="1063"/>
      <c r="AD25" s="1063"/>
      <c r="AE25" s="1063"/>
      <c r="AF25" s="1063"/>
      <c r="AG25" s="1063"/>
      <c r="AH25" s="1063"/>
      <c r="AI25" s="1063"/>
      <c r="AJ25" s="1063"/>
      <c r="AK25" s="1063"/>
      <c r="AL25" s="1063"/>
      <c r="AM25" s="1063"/>
      <c r="AN25" s="1063"/>
      <c r="AO25" s="1063"/>
      <c r="AP25" s="1063"/>
      <c r="AQ25" s="1063"/>
      <c r="AR25" s="1063"/>
      <c r="AS25" s="1063"/>
      <c r="AT25" s="1063"/>
      <c r="AU25" s="1063"/>
      <c r="AV25" s="1063"/>
      <c r="AW25" s="1063"/>
      <c r="AX25" s="1063"/>
      <c r="AY25" s="1063"/>
      <c r="AZ25" s="1063"/>
      <c r="BA25" s="1063"/>
      <c r="BB25" s="1063"/>
      <c r="BC25" s="1063"/>
      <c r="BD25" s="1063"/>
      <c r="BE25" s="1063"/>
      <c r="BF25" s="1063"/>
      <c r="BG25" s="1063"/>
      <c r="BH25" s="1063"/>
      <c r="BI25" s="1063"/>
      <c r="BJ25" s="232"/>
      <c r="BK25" s="232"/>
      <c r="BL25" s="232"/>
      <c r="BM25" s="232"/>
      <c r="BN25" s="232"/>
      <c r="BO25" s="241"/>
      <c r="BP25" s="241"/>
      <c r="BQ25" s="238">
        <v>19</v>
      </c>
      <c r="BR25" s="239"/>
      <c r="BS25" s="996"/>
      <c r="BT25" s="997"/>
      <c r="BU25" s="997"/>
      <c r="BV25" s="997"/>
      <c r="BW25" s="997"/>
      <c r="BX25" s="997"/>
      <c r="BY25" s="997"/>
      <c r="BZ25" s="997"/>
      <c r="CA25" s="997"/>
      <c r="CB25" s="997"/>
      <c r="CC25" s="997"/>
      <c r="CD25" s="997"/>
      <c r="CE25" s="997"/>
      <c r="CF25" s="997"/>
      <c r="CG25" s="1018"/>
      <c r="CH25" s="993"/>
      <c r="CI25" s="994"/>
      <c r="CJ25" s="994"/>
      <c r="CK25" s="994"/>
      <c r="CL25" s="995"/>
      <c r="CM25" s="993"/>
      <c r="CN25" s="994"/>
      <c r="CO25" s="994"/>
      <c r="CP25" s="994"/>
      <c r="CQ25" s="995"/>
      <c r="CR25" s="993"/>
      <c r="CS25" s="994"/>
      <c r="CT25" s="994"/>
      <c r="CU25" s="994"/>
      <c r="CV25" s="995"/>
      <c r="CW25" s="993"/>
      <c r="CX25" s="994"/>
      <c r="CY25" s="994"/>
      <c r="CZ25" s="994"/>
      <c r="DA25" s="995"/>
      <c r="DB25" s="993"/>
      <c r="DC25" s="994"/>
      <c r="DD25" s="994"/>
      <c r="DE25" s="994"/>
      <c r="DF25" s="995"/>
      <c r="DG25" s="993"/>
      <c r="DH25" s="994"/>
      <c r="DI25" s="994"/>
      <c r="DJ25" s="994"/>
      <c r="DK25" s="995"/>
      <c r="DL25" s="993"/>
      <c r="DM25" s="994"/>
      <c r="DN25" s="994"/>
      <c r="DO25" s="994"/>
      <c r="DP25" s="995"/>
      <c r="DQ25" s="993"/>
      <c r="DR25" s="994"/>
      <c r="DS25" s="994"/>
      <c r="DT25" s="994"/>
      <c r="DU25" s="995"/>
      <c r="DV25" s="996"/>
      <c r="DW25" s="997"/>
      <c r="DX25" s="997"/>
      <c r="DY25" s="997"/>
      <c r="DZ25" s="998"/>
      <c r="EA25" s="230"/>
    </row>
    <row r="26" spans="1:131" ht="26.25" customHeight="1" x14ac:dyDescent="0.15">
      <c r="A26" s="999" t="s">
        <v>375</v>
      </c>
      <c r="B26" s="1000"/>
      <c r="C26" s="1000"/>
      <c r="D26" s="1000"/>
      <c r="E26" s="1000"/>
      <c r="F26" s="1000"/>
      <c r="G26" s="1000"/>
      <c r="H26" s="1000"/>
      <c r="I26" s="1000"/>
      <c r="J26" s="1000"/>
      <c r="K26" s="1000"/>
      <c r="L26" s="1000"/>
      <c r="M26" s="1000"/>
      <c r="N26" s="1000"/>
      <c r="O26" s="1000"/>
      <c r="P26" s="1001"/>
      <c r="Q26" s="1005" t="s">
        <v>399</v>
      </c>
      <c r="R26" s="1006"/>
      <c r="S26" s="1006"/>
      <c r="T26" s="1006"/>
      <c r="U26" s="1007"/>
      <c r="V26" s="1005" t="s">
        <v>400</v>
      </c>
      <c r="W26" s="1006"/>
      <c r="X26" s="1006"/>
      <c r="Y26" s="1006"/>
      <c r="Z26" s="1007"/>
      <c r="AA26" s="1005" t="s">
        <v>401</v>
      </c>
      <c r="AB26" s="1006"/>
      <c r="AC26" s="1006"/>
      <c r="AD26" s="1006"/>
      <c r="AE26" s="1006"/>
      <c r="AF26" s="1059" t="s">
        <v>402</v>
      </c>
      <c r="AG26" s="1012"/>
      <c r="AH26" s="1012"/>
      <c r="AI26" s="1012"/>
      <c r="AJ26" s="1060"/>
      <c r="AK26" s="1006" t="s">
        <v>403</v>
      </c>
      <c r="AL26" s="1006"/>
      <c r="AM26" s="1006"/>
      <c r="AN26" s="1006"/>
      <c r="AO26" s="1007"/>
      <c r="AP26" s="1005" t="s">
        <v>404</v>
      </c>
      <c r="AQ26" s="1006"/>
      <c r="AR26" s="1006"/>
      <c r="AS26" s="1006"/>
      <c r="AT26" s="1007"/>
      <c r="AU26" s="1005" t="s">
        <v>405</v>
      </c>
      <c r="AV26" s="1006"/>
      <c r="AW26" s="1006"/>
      <c r="AX26" s="1006"/>
      <c r="AY26" s="1007"/>
      <c r="AZ26" s="1005" t="s">
        <v>406</v>
      </c>
      <c r="BA26" s="1006"/>
      <c r="BB26" s="1006"/>
      <c r="BC26" s="1006"/>
      <c r="BD26" s="1007"/>
      <c r="BE26" s="1005" t="s">
        <v>382</v>
      </c>
      <c r="BF26" s="1006"/>
      <c r="BG26" s="1006"/>
      <c r="BH26" s="1006"/>
      <c r="BI26" s="1019"/>
      <c r="BJ26" s="232"/>
      <c r="BK26" s="232"/>
      <c r="BL26" s="232"/>
      <c r="BM26" s="232"/>
      <c r="BN26" s="232"/>
      <c r="BO26" s="241"/>
      <c r="BP26" s="241"/>
      <c r="BQ26" s="238">
        <v>20</v>
      </c>
      <c r="BR26" s="239"/>
      <c r="BS26" s="996"/>
      <c r="BT26" s="997"/>
      <c r="BU26" s="997"/>
      <c r="BV26" s="997"/>
      <c r="BW26" s="997"/>
      <c r="BX26" s="997"/>
      <c r="BY26" s="997"/>
      <c r="BZ26" s="997"/>
      <c r="CA26" s="997"/>
      <c r="CB26" s="997"/>
      <c r="CC26" s="997"/>
      <c r="CD26" s="997"/>
      <c r="CE26" s="997"/>
      <c r="CF26" s="997"/>
      <c r="CG26" s="1018"/>
      <c r="CH26" s="993"/>
      <c r="CI26" s="994"/>
      <c r="CJ26" s="994"/>
      <c r="CK26" s="994"/>
      <c r="CL26" s="995"/>
      <c r="CM26" s="993"/>
      <c r="CN26" s="994"/>
      <c r="CO26" s="994"/>
      <c r="CP26" s="994"/>
      <c r="CQ26" s="995"/>
      <c r="CR26" s="993"/>
      <c r="CS26" s="994"/>
      <c r="CT26" s="994"/>
      <c r="CU26" s="994"/>
      <c r="CV26" s="995"/>
      <c r="CW26" s="993"/>
      <c r="CX26" s="994"/>
      <c r="CY26" s="994"/>
      <c r="CZ26" s="994"/>
      <c r="DA26" s="995"/>
      <c r="DB26" s="993"/>
      <c r="DC26" s="994"/>
      <c r="DD26" s="994"/>
      <c r="DE26" s="994"/>
      <c r="DF26" s="995"/>
      <c r="DG26" s="993"/>
      <c r="DH26" s="994"/>
      <c r="DI26" s="994"/>
      <c r="DJ26" s="994"/>
      <c r="DK26" s="995"/>
      <c r="DL26" s="993"/>
      <c r="DM26" s="994"/>
      <c r="DN26" s="994"/>
      <c r="DO26" s="994"/>
      <c r="DP26" s="995"/>
      <c r="DQ26" s="993"/>
      <c r="DR26" s="994"/>
      <c r="DS26" s="994"/>
      <c r="DT26" s="994"/>
      <c r="DU26" s="995"/>
      <c r="DV26" s="996"/>
      <c r="DW26" s="997"/>
      <c r="DX26" s="997"/>
      <c r="DY26" s="997"/>
      <c r="DZ26" s="998"/>
      <c r="EA26" s="230"/>
    </row>
    <row r="27" spans="1:131" ht="26.25" customHeight="1" thickBot="1" x14ac:dyDescent="0.2">
      <c r="A27" s="1002"/>
      <c r="B27" s="1003"/>
      <c r="C27" s="1003"/>
      <c r="D27" s="1003"/>
      <c r="E27" s="1003"/>
      <c r="F27" s="1003"/>
      <c r="G27" s="1003"/>
      <c r="H27" s="1003"/>
      <c r="I27" s="1003"/>
      <c r="J27" s="1003"/>
      <c r="K27" s="1003"/>
      <c r="L27" s="1003"/>
      <c r="M27" s="1003"/>
      <c r="N27" s="1003"/>
      <c r="O27" s="1003"/>
      <c r="P27" s="1004"/>
      <c r="Q27" s="1008"/>
      <c r="R27" s="1009"/>
      <c r="S27" s="1009"/>
      <c r="T27" s="1009"/>
      <c r="U27" s="1010"/>
      <c r="V27" s="1008"/>
      <c r="W27" s="1009"/>
      <c r="X27" s="1009"/>
      <c r="Y27" s="1009"/>
      <c r="Z27" s="1010"/>
      <c r="AA27" s="1008"/>
      <c r="AB27" s="1009"/>
      <c r="AC27" s="1009"/>
      <c r="AD27" s="1009"/>
      <c r="AE27" s="1009"/>
      <c r="AF27" s="1061"/>
      <c r="AG27" s="1015"/>
      <c r="AH27" s="1015"/>
      <c r="AI27" s="1015"/>
      <c r="AJ27" s="1062"/>
      <c r="AK27" s="1009"/>
      <c r="AL27" s="1009"/>
      <c r="AM27" s="1009"/>
      <c r="AN27" s="1009"/>
      <c r="AO27" s="1010"/>
      <c r="AP27" s="1008"/>
      <c r="AQ27" s="1009"/>
      <c r="AR27" s="1009"/>
      <c r="AS27" s="1009"/>
      <c r="AT27" s="1010"/>
      <c r="AU27" s="1008"/>
      <c r="AV27" s="1009"/>
      <c r="AW27" s="1009"/>
      <c r="AX27" s="1009"/>
      <c r="AY27" s="1010"/>
      <c r="AZ27" s="1008"/>
      <c r="BA27" s="1009"/>
      <c r="BB27" s="1009"/>
      <c r="BC27" s="1009"/>
      <c r="BD27" s="1010"/>
      <c r="BE27" s="1008"/>
      <c r="BF27" s="1009"/>
      <c r="BG27" s="1009"/>
      <c r="BH27" s="1009"/>
      <c r="BI27" s="1020"/>
      <c r="BJ27" s="232"/>
      <c r="BK27" s="232"/>
      <c r="BL27" s="232"/>
      <c r="BM27" s="232"/>
      <c r="BN27" s="232"/>
      <c r="BO27" s="241"/>
      <c r="BP27" s="241"/>
      <c r="BQ27" s="238">
        <v>21</v>
      </c>
      <c r="BR27" s="239"/>
      <c r="BS27" s="996"/>
      <c r="BT27" s="997"/>
      <c r="BU27" s="997"/>
      <c r="BV27" s="997"/>
      <c r="BW27" s="997"/>
      <c r="BX27" s="997"/>
      <c r="BY27" s="997"/>
      <c r="BZ27" s="997"/>
      <c r="CA27" s="997"/>
      <c r="CB27" s="997"/>
      <c r="CC27" s="997"/>
      <c r="CD27" s="997"/>
      <c r="CE27" s="997"/>
      <c r="CF27" s="997"/>
      <c r="CG27" s="1018"/>
      <c r="CH27" s="993"/>
      <c r="CI27" s="994"/>
      <c r="CJ27" s="994"/>
      <c r="CK27" s="994"/>
      <c r="CL27" s="995"/>
      <c r="CM27" s="993"/>
      <c r="CN27" s="994"/>
      <c r="CO27" s="994"/>
      <c r="CP27" s="994"/>
      <c r="CQ27" s="995"/>
      <c r="CR27" s="993"/>
      <c r="CS27" s="994"/>
      <c r="CT27" s="994"/>
      <c r="CU27" s="994"/>
      <c r="CV27" s="995"/>
      <c r="CW27" s="993"/>
      <c r="CX27" s="994"/>
      <c r="CY27" s="994"/>
      <c r="CZ27" s="994"/>
      <c r="DA27" s="995"/>
      <c r="DB27" s="993"/>
      <c r="DC27" s="994"/>
      <c r="DD27" s="994"/>
      <c r="DE27" s="994"/>
      <c r="DF27" s="995"/>
      <c r="DG27" s="993"/>
      <c r="DH27" s="994"/>
      <c r="DI27" s="994"/>
      <c r="DJ27" s="994"/>
      <c r="DK27" s="995"/>
      <c r="DL27" s="993"/>
      <c r="DM27" s="994"/>
      <c r="DN27" s="994"/>
      <c r="DO27" s="994"/>
      <c r="DP27" s="995"/>
      <c r="DQ27" s="993"/>
      <c r="DR27" s="994"/>
      <c r="DS27" s="994"/>
      <c r="DT27" s="994"/>
      <c r="DU27" s="995"/>
      <c r="DV27" s="996"/>
      <c r="DW27" s="997"/>
      <c r="DX27" s="997"/>
      <c r="DY27" s="997"/>
      <c r="DZ27" s="998"/>
      <c r="EA27" s="230"/>
    </row>
    <row r="28" spans="1:131" ht="26.25" customHeight="1" thickTop="1" x14ac:dyDescent="0.15">
      <c r="A28" s="242">
        <v>1</v>
      </c>
      <c r="B28" s="1051" t="s">
        <v>407</v>
      </c>
      <c r="C28" s="1052"/>
      <c r="D28" s="1052"/>
      <c r="E28" s="1052"/>
      <c r="F28" s="1052"/>
      <c r="G28" s="1052"/>
      <c r="H28" s="1052"/>
      <c r="I28" s="1052"/>
      <c r="J28" s="1052"/>
      <c r="K28" s="1052"/>
      <c r="L28" s="1052"/>
      <c r="M28" s="1052"/>
      <c r="N28" s="1052"/>
      <c r="O28" s="1052"/>
      <c r="P28" s="1053"/>
      <c r="Q28" s="1054">
        <v>1480</v>
      </c>
      <c r="R28" s="1055"/>
      <c r="S28" s="1055"/>
      <c r="T28" s="1055"/>
      <c r="U28" s="1055"/>
      <c r="V28" s="1055">
        <v>1447</v>
      </c>
      <c r="W28" s="1055"/>
      <c r="X28" s="1055"/>
      <c r="Y28" s="1055"/>
      <c r="Z28" s="1055"/>
      <c r="AA28" s="1055">
        <v>33</v>
      </c>
      <c r="AB28" s="1055"/>
      <c r="AC28" s="1055"/>
      <c r="AD28" s="1055"/>
      <c r="AE28" s="1056"/>
      <c r="AF28" s="1057">
        <v>33</v>
      </c>
      <c r="AG28" s="1055"/>
      <c r="AH28" s="1055"/>
      <c r="AI28" s="1055"/>
      <c r="AJ28" s="1058"/>
      <c r="AK28" s="1046">
        <v>149</v>
      </c>
      <c r="AL28" s="1047"/>
      <c r="AM28" s="1047"/>
      <c r="AN28" s="1047"/>
      <c r="AO28" s="1047"/>
      <c r="AP28" s="1047" t="s">
        <v>581</v>
      </c>
      <c r="AQ28" s="1047"/>
      <c r="AR28" s="1047"/>
      <c r="AS28" s="1047"/>
      <c r="AT28" s="1047"/>
      <c r="AU28" s="1047" t="s">
        <v>581</v>
      </c>
      <c r="AV28" s="1047"/>
      <c r="AW28" s="1047"/>
      <c r="AX28" s="1047"/>
      <c r="AY28" s="1047"/>
      <c r="AZ28" s="1048" t="s">
        <v>581</v>
      </c>
      <c r="BA28" s="1048"/>
      <c r="BB28" s="1048"/>
      <c r="BC28" s="1048"/>
      <c r="BD28" s="1048"/>
      <c r="BE28" s="1049"/>
      <c r="BF28" s="1049"/>
      <c r="BG28" s="1049"/>
      <c r="BH28" s="1049"/>
      <c r="BI28" s="1050"/>
      <c r="BJ28" s="232"/>
      <c r="BK28" s="232"/>
      <c r="BL28" s="232"/>
      <c r="BM28" s="232"/>
      <c r="BN28" s="232"/>
      <c r="BO28" s="241"/>
      <c r="BP28" s="241"/>
      <c r="BQ28" s="238">
        <v>22</v>
      </c>
      <c r="BR28" s="239"/>
      <c r="BS28" s="996"/>
      <c r="BT28" s="997"/>
      <c r="BU28" s="997"/>
      <c r="BV28" s="997"/>
      <c r="BW28" s="997"/>
      <c r="BX28" s="997"/>
      <c r="BY28" s="997"/>
      <c r="BZ28" s="997"/>
      <c r="CA28" s="997"/>
      <c r="CB28" s="997"/>
      <c r="CC28" s="997"/>
      <c r="CD28" s="997"/>
      <c r="CE28" s="997"/>
      <c r="CF28" s="997"/>
      <c r="CG28" s="1018"/>
      <c r="CH28" s="993"/>
      <c r="CI28" s="994"/>
      <c r="CJ28" s="994"/>
      <c r="CK28" s="994"/>
      <c r="CL28" s="995"/>
      <c r="CM28" s="993"/>
      <c r="CN28" s="994"/>
      <c r="CO28" s="994"/>
      <c r="CP28" s="994"/>
      <c r="CQ28" s="995"/>
      <c r="CR28" s="993"/>
      <c r="CS28" s="994"/>
      <c r="CT28" s="994"/>
      <c r="CU28" s="994"/>
      <c r="CV28" s="995"/>
      <c r="CW28" s="993"/>
      <c r="CX28" s="994"/>
      <c r="CY28" s="994"/>
      <c r="CZ28" s="994"/>
      <c r="DA28" s="995"/>
      <c r="DB28" s="993"/>
      <c r="DC28" s="994"/>
      <c r="DD28" s="994"/>
      <c r="DE28" s="994"/>
      <c r="DF28" s="995"/>
      <c r="DG28" s="993"/>
      <c r="DH28" s="994"/>
      <c r="DI28" s="994"/>
      <c r="DJ28" s="994"/>
      <c r="DK28" s="995"/>
      <c r="DL28" s="993"/>
      <c r="DM28" s="994"/>
      <c r="DN28" s="994"/>
      <c r="DO28" s="994"/>
      <c r="DP28" s="995"/>
      <c r="DQ28" s="993"/>
      <c r="DR28" s="994"/>
      <c r="DS28" s="994"/>
      <c r="DT28" s="994"/>
      <c r="DU28" s="995"/>
      <c r="DV28" s="996"/>
      <c r="DW28" s="997"/>
      <c r="DX28" s="997"/>
      <c r="DY28" s="997"/>
      <c r="DZ28" s="998"/>
      <c r="EA28" s="230"/>
    </row>
    <row r="29" spans="1:131" ht="26.25" customHeight="1" x14ac:dyDescent="0.15">
      <c r="A29" s="242">
        <v>2</v>
      </c>
      <c r="B29" s="1034" t="s">
        <v>408</v>
      </c>
      <c r="C29" s="1035"/>
      <c r="D29" s="1035"/>
      <c r="E29" s="1035"/>
      <c r="F29" s="1035"/>
      <c r="G29" s="1035"/>
      <c r="H29" s="1035"/>
      <c r="I29" s="1035"/>
      <c r="J29" s="1035"/>
      <c r="K29" s="1035"/>
      <c r="L29" s="1035"/>
      <c r="M29" s="1035"/>
      <c r="N29" s="1035"/>
      <c r="O29" s="1035"/>
      <c r="P29" s="1036"/>
      <c r="Q29" s="1042">
        <v>197</v>
      </c>
      <c r="R29" s="1043"/>
      <c r="S29" s="1043"/>
      <c r="T29" s="1043"/>
      <c r="U29" s="1043"/>
      <c r="V29" s="1043">
        <v>192</v>
      </c>
      <c r="W29" s="1043"/>
      <c r="X29" s="1043"/>
      <c r="Y29" s="1043"/>
      <c r="Z29" s="1043"/>
      <c r="AA29" s="1043">
        <v>5</v>
      </c>
      <c r="AB29" s="1043"/>
      <c r="AC29" s="1043"/>
      <c r="AD29" s="1043"/>
      <c r="AE29" s="1044"/>
      <c r="AF29" s="1039">
        <v>5</v>
      </c>
      <c r="AG29" s="1040"/>
      <c r="AH29" s="1040"/>
      <c r="AI29" s="1040"/>
      <c r="AJ29" s="1041"/>
      <c r="AK29" s="980">
        <v>40</v>
      </c>
      <c r="AL29" s="971"/>
      <c r="AM29" s="971"/>
      <c r="AN29" s="971"/>
      <c r="AO29" s="971"/>
      <c r="AP29" s="971" t="s">
        <v>581</v>
      </c>
      <c r="AQ29" s="971"/>
      <c r="AR29" s="971"/>
      <c r="AS29" s="971"/>
      <c r="AT29" s="971"/>
      <c r="AU29" s="971" t="s">
        <v>581</v>
      </c>
      <c r="AV29" s="971"/>
      <c r="AW29" s="971"/>
      <c r="AX29" s="971"/>
      <c r="AY29" s="971"/>
      <c r="AZ29" s="1045" t="s">
        <v>581</v>
      </c>
      <c r="BA29" s="1045"/>
      <c r="BB29" s="1045"/>
      <c r="BC29" s="1045"/>
      <c r="BD29" s="1045"/>
      <c r="BE29" s="972"/>
      <c r="BF29" s="972"/>
      <c r="BG29" s="972"/>
      <c r="BH29" s="972"/>
      <c r="BI29" s="973"/>
      <c r="BJ29" s="232"/>
      <c r="BK29" s="232"/>
      <c r="BL29" s="232"/>
      <c r="BM29" s="232"/>
      <c r="BN29" s="232"/>
      <c r="BO29" s="241"/>
      <c r="BP29" s="241"/>
      <c r="BQ29" s="238">
        <v>23</v>
      </c>
      <c r="BR29" s="239"/>
      <c r="BS29" s="996"/>
      <c r="BT29" s="997"/>
      <c r="BU29" s="997"/>
      <c r="BV29" s="997"/>
      <c r="BW29" s="997"/>
      <c r="BX29" s="997"/>
      <c r="BY29" s="997"/>
      <c r="BZ29" s="997"/>
      <c r="CA29" s="997"/>
      <c r="CB29" s="997"/>
      <c r="CC29" s="997"/>
      <c r="CD29" s="997"/>
      <c r="CE29" s="997"/>
      <c r="CF29" s="997"/>
      <c r="CG29" s="1018"/>
      <c r="CH29" s="993"/>
      <c r="CI29" s="994"/>
      <c r="CJ29" s="994"/>
      <c r="CK29" s="994"/>
      <c r="CL29" s="995"/>
      <c r="CM29" s="993"/>
      <c r="CN29" s="994"/>
      <c r="CO29" s="994"/>
      <c r="CP29" s="994"/>
      <c r="CQ29" s="995"/>
      <c r="CR29" s="993"/>
      <c r="CS29" s="994"/>
      <c r="CT29" s="994"/>
      <c r="CU29" s="994"/>
      <c r="CV29" s="995"/>
      <c r="CW29" s="993"/>
      <c r="CX29" s="994"/>
      <c r="CY29" s="994"/>
      <c r="CZ29" s="994"/>
      <c r="DA29" s="995"/>
      <c r="DB29" s="993"/>
      <c r="DC29" s="994"/>
      <c r="DD29" s="994"/>
      <c r="DE29" s="994"/>
      <c r="DF29" s="995"/>
      <c r="DG29" s="993"/>
      <c r="DH29" s="994"/>
      <c r="DI29" s="994"/>
      <c r="DJ29" s="994"/>
      <c r="DK29" s="995"/>
      <c r="DL29" s="993"/>
      <c r="DM29" s="994"/>
      <c r="DN29" s="994"/>
      <c r="DO29" s="994"/>
      <c r="DP29" s="995"/>
      <c r="DQ29" s="993"/>
      <c r="DR29" s="994"/>
      <c r="DS29" s="994"/>
      <c r="DT29" s="994"/>
      <c r="DU29" s="995"/>
      <c r="DV29" s="996"/>
      <c r="DW29" s="997"/>
      <c r="DX29" s="997"/>
      <c r="DY29" s="997"/>
      <c r="DZ29" s="998"/>
      <c r="EA29" s="230"/>
    </row>
    <row r="30" spans="1:131" ht="26.25" customHeight="1" x14ac:dyDescent="0.15">
      <c r="A30" s="242">
        <v>3</v>
      </c>
      <c r="B30" s="1034" t="s">
        <v>409</v>
      </c>
      <c r="C30" s="1035"/>
      <c r="D30" s="1035"/>
      <c r="E30" s="1035"/>
      <c r="F30" s="1035"/>
      <c r="G30" s="1035"/>
      <c r="H30" s="1035"/>
      <c r="I30" s="1035"/>
      <c r="J30" s="1035"/>
      <c r="K30" s="1035"/>
      <c r="L30" s="1035"/>
      <c r="M30" s="1035"/>
      <c r="N30" s="1035"/>
      <c r="O30" s="1035"/>
      <c r="P30" s="1036"/>
      <c r="Q30" s="1042">
        <v>187</v>
      </c>
      <c r="R30" s="1043"/>
      <c r="S30" s="1043"/>
      <c r="T30" s="1043"/>
      <c r="U30" s="1043"/>
      <c r="V30" s="1043">
        <v>179</v>
      </c>
      <c r="W30" s="1043"/>
      <c r="X30" s="1043"/>
      <c r="Y30" s="1043"/>
      <c r="Z30" s="1043"/>
      <c r="AA30" s="1043">
        <v>8</v>
      </c>
      <c r="AB30" s="1043"/>
      <c r="AC30" s="1043"/>
      <c r="AD30" s="1043"/>
      <c r="AE30" s="1044"/>
      <c r="AF30" s="1039">
        <v>889</v>
      </c>
      <c r="AG30" s="1040"/>
      <c r="AH30" s="1040"/>
      <c r="AI30" s="1040"/>
      <c r="AJ30" s="1041"/>
      <c r="AK30" s="980" t="s">
        <v>581</v>
      </c>
      <c r="AL30" s="971"/>
      <c r="AM30" s="971"/>
      <c r="AN30" s="971"/>
      <c r="AO30" s="971"/>
      <c r="AP30" s="971">
        <v>1870</v>
      </c>
      <c r="AQ30" s="971"/>
      <c r="AR30" s="971"/>
      <c r="AS30" s="971"/>
      <c r="AT30" s="971"/>
      <c r="AU30" s="971">
        <v>15</v>
      </c>
      <c r="AV30" s="971"/>
      <c r="AW30" s="971"/>
      <c r="AX30" s="971"/>
      <c r="AY30" s="971"/>
      <c r="AZ30" s="1045" t="s">
        <v>581</v>
      </c>
      <c r="BA30" s="1045"/>
      <c r="BB30" s="1045"/>
      <c r="BC30" s="1045"/>
      <c r="BD30" s="1045"/>
      <c r="BE30" s="972" t="s">
        <v>410</v>
      </c>
      <c r="BF30" s="972"/>
      <c r="BG30" s="972"/>
      <c r="BH30" s="972"/>
      <c r="BI30" s="973"/>
      <c r="BJ30" s="232"/>
      <c r="BK30" s="232"/>
      <c r="BL30" s="232"/>
      <c r="BM30" s="232"/>
      <c r="BN30" s="232"/>
      <c r="BO30" s="241"/>
      <c r="BP30" s="241"/>
      <c r="BQ30" s="238">
        <v>24</v>
      </c>
      <c r="BR30" s="239"/>
      <c r="BS30" s="996"/>
      <c r="BT30" s="997"/>
      <c r="BU30" s="997"/>
      <c r="BV30" s="997"/>
      <c r="BW30" s="997"/>
      <c r="BX30" s="997"/>
      <c r="BY30" s="997"/>
      <c r="BZ30" s="997"/>
      <c r="CA30" s="997"/>
      <c r="CB30" s="997"/>
      <c r="CC30" s="997"/>
      <c r="CD30" s="997"/>
      <c r="CE30" s="997"/>
      <c r="CF30" s="997"/>
      <c r="CG30" s="1018"/>
      <c r="CH30" s="993"/>
      <c r="CI30" s="994"/>
      <c r="CJ30" s="994"/>
      <c r="CK30" s="994"/>
      <c r="CL30" s="995"/>
      <c r="CM30" s="993"/>
      <c r="CN30" s="994"/>
      <c r="CO30" s="994"/>
      <c r="CP30" s="994"/>
      <c r="CQ30" s="995"/>
      <c r="CR30" s="993"/>
      <c r="CS30" s="994"/>
      <c r="CT30" s="994"/>
      <c r="CU30" s="994"/>
      <c r="CV30" s="995"/>
      <c r="CW30" s="993"/>
      <c r="CX30" s="994"/>
      <c r="CY30" s="994"/>
      <c r="CZ30" s="994"/>
      <c r="DA30" s="995"/>
      <c r="DB30" s="993"/>
      <c r="DC30" s="994"/>
      <c r="DD30" s="994"/>
      <c r="DE30" s="994"/>
      <c r="DF30" s="995"/>
      <c r="DG30" s="993"/>
      <c r="DH30" s="994"/>
      <c r="DI30" s="994"/>
      <c r="DJ30" s="994"/>
      <c r="DK30" s="995"/>
      <c r="DL30" s="993"/>
      <c r="DM30" s="994"/>
      <c r="DN30" s="994"/>
      <c r="DO30" s="994"/>
      <c r="DP30" s="995"/>
      <c r="DQ30" s="993"/>
      <c r="DR30" s="994"/>
      <c r="DS30" s="994"/>
      <c r="DT30" s="994"/>
      <c r="DU30" s="995"/>
      <c r="DV30" s="996"/>
      <c r="DW30" s="997"/>
      <c r="DX30" s="997"/>
      <c r="DY30" s="997"/>
      <c r="DZ30" s="998"/>
      <c r="EA30" s="230"/>
    </row>
    <row r="31" spans="1:131" ht="26.25" customHeight="1" x14ac:dyDescent="0.15">
      <c r="A31" s="242">
        <v>4</v>
      </c>
      <c r="B31" s="1034" t="s">
        <v>411</v>
      </c>
      <c r="C31" s="1035"/>
      <c r="D31" s="1035"/>
      <c r="E31" s="1035"/>
      <c r="F31" s="1035"/>
      <c r="G31" s="1035"/>
      <c r="H31" s="1035"/>
      <c r="I31" s="1035"/>
      <c r="J31" s="1035"/>
      <c r="K31" s="1035"/>
      <c r="L31" s="1035"/>
      <c r="M31" s="1035"/>
      <c r="N31" s="1035"/>
      <c r="O31" s="1035"/>
      <c r="P31" s="1036"/>
      <c r="Q31" s="1042">
        <v>937</v>
      </c>
      <c r="R31" s="1043"/>
      <c r="S31" s="1043"/>
      <c r="T31" s="1043"/>
      <c r="U31" s="1043"/>
      <c r="V31" s="1043">
        <v>934</v>
      </c>
      <c r="W31" s="1043"/>
      <c r="X31" s="1043"/>
      <c r="Y31" s="1043"/>
      <c r="Z31" s="1043"/>
      <c r="AA31" s="1043">
        <v>3</v>
      </c>
      <c r="AB31" s="1043"/>
      <c r="AC31" s="1043"/>
      <c r="AD31" s="1043"/>
      <c r="AE31" s="1044"/>
      <c r="AF31" s="1039">
        <v>3</v>
      </c>
      <c r="AG31" s="1040"/>
      <c r="AH31" s="1040"/>
      <c r="AI31" s="1040"/>
      <c r="AJ31" s="1041"/>
      <c r="AK31" s="980">
        <v>488</v>
      </c>
      <c r="AL31" s="971"/>
      <c r="AM31" s="971"/>
      <c r="AN31" s="971"/>
      <c r="AO31" s="971"/>
      <c r="AP31" s="971">
        <v>4553</v>
      </c>
      <c r="AQ31" s="971"/>
      <c r="AR31" s="971"/>
      <c r="AS31" s="971"/>
      <c r="AT31" s="971"/>
      <c r="AU31" s="971">
        <v>3087</v>
      </c>
      <c r="AV31" s="971"/>
      <c r="AW31" s="971"/>
      <c r="AX31" s="971"/>
      <c r="AY31" s="971"/>
      <c r="AZ31" s="1045" t="s">
        <v>581</v>
      </c>
      <c r="BA31" s="1045"/>
      <c r="BB31" s="1045"/>
      <c r="BC31" s="1045"/>
      <c r="BD31" s="1045"/>
      <c r="BE31" s="972" t="s">
        <v>412</v>
      </c>
      <c r="BF31" s="972"/>
      <c r="BG31" s="972"/>
      <c r="BH31" s="972"/>
      <c r="BI31" s="973"/>
      <c r="BJ31" s="232"/>
      <c r="BK31" s="232"/>
      <c r="BL31" s="232"/>
      <c r="BM31" s="232"/>
      <c r="BN31" s="232"/>
      <c r="BO31" s="241"/>
      <c r="BP31" s="241"/>
      <c r="BQ31" s="238">
        <v>25</v>
      </c>
      <c r="BR31" s="239"/>
      <c r="BS31" s="996"/>
      <c r="BT31" s="997"/>
      <c r="BU31" s="997"/>
      <c r="BV31" s="997"/>
      <c r="BW31" s="997"/>
      <c r="BX31" s="997"/>
      <c r="BY31" s="997"/>
      <c r="BZ31" s="997"/>
      <c r="CA31" s="997"/>
      <c r="CB31" s="997"/>
      <c r="CC31" s="997"/>
      <c r="CD31" s="997"/>
      <c r="CE31" s="997"/>
      <c r="CF31" s="997"/>
      <c r="CG31" s="1018"/>
      <c r="CH31" s="993"/>
      <c r="CI31" s="994"/>
      <c r="CJ31" s="994"/>
      <c r="CK31" s="994"/>
      <c r="CL31" s="995"/>
      <c r="CM31" s="993"/>
      <c r="CN31" s="994"/>
      <c r="CO31" s="994"/>
      <c r="CP31" s="994"/>
      <c r="CQ31" s="995"/>
      <c r="CR31" s="993"/>
      <c r="CS31" s="994"/>
      <c r="CT31" s="994"/>
      <c r="CU31" s="994"/>
      <c r="CV31" s="995"/>
      <c r="CW31" s="993"/>
      <c r="CX31" s="994"/>
      <c r="CY31" s="994"/>
      <c r="CZ31" s="994"/>
      <c r="DA31" s="995"/>
      <c r="DB31" s="993"/>
      <c r="DC31" s="994"/>
      <c r="DD31" s="994"/>
      <c r="DE31" s="994"/>
      <c r="DF31" s="995"/>
      <c r="DG31" s="993"/>
      <c r="DH31" s="994"/>
      <c r="DI31" s="994"/>
      <c r="DJ31" s="994"/>
      <c r="DK31" s="995"/>
      <c r="DL31" s="993"/>
      <c r="DM31" s="994"/>
      <c r="DN31" s="994"/>
      <c r="DO31" s="994"/>
      <c r="DP31" s="995"/>
      <c r="DQ31" s="993"/>
      <c r="DR31" s="994"/>
      <c r="DS31" s="994"/>
      <c r="DT31" s="994"/>
      <c r="DU31" s="995"/>
      <c r="DV31" s="996"/>
      <c r="DW31" s="997"/>
      <c r="DX31" s="997"/>
      <c r="DY31" s="997"/>
      <c r="DZ31" s="998"/>
      <c r="EA31" s="230"/>
    </row>
    <row r="32" spans="1:131" ht="26.25" customHeight="1" x14ac:dyDescent="0.15">
      <c r="A32" s="242">
        <v>5</v>
      </c>
      <c r="B32" s="1034"/>
      <c r="C32" s="1035"/>
      <c r="D32" s="1035"/>
      <c r="E32" s="1035"/>
      <c r="F32" s="1035"/>
      <c r="G32" s="1035"/>
      <c r="H32" s="1035"/>
      <c r="I32" s="1035"/>
      <c r="J32" s="1035"/>
      <c r="K32" s="1035"/>
      <c r="L32" s="1035"/>
      <c r="M32" s="1035"/>
      <c r="N32" s="1035"/>
      <c r="O32" s="1035"/>
      <c r="P32" s="1036"/>
      <c r="Q32" s="1042"/>
      <c r="R32" s="1043"/>
      <c r="S32" s="1043"/>
      <c r="T32" s="1043"/>
      <c r="U32" s="1043"/>
      <c r="V32" s="1043"/>
      <c r="W32" s="1043"/>
      <c r="X32" s="1043"/>
      <c r="Y32" s="1043"/>
      <c r="Z32" s="1043"/>
      <c r="AA32" s="1043"/>
      <c r="AB32" s="1043"/>
      <c r="AC32" s="1043"/>
      <c r="AD32" s="1043"/>
      <c r="AE32" s="1044"/>
      <c r="AF32" s="1039"/>
      <c r="AG32" s="1040"/>
      <c r="AH32" s="1040"/>
      <c r="AI32" s="1040"/>
      <c r="AJ32" s="1041"/>
      <c r="AK32" s="980"/>
      <c r="AL32" s="971"/>
      <c r="AM32" s="971"/>
      <c r="AN32" s="971"/>
      <c r="AO32" s="971"/>
      <c r="AP32" s="971"/>
      <c r="AQ32" s="971"/>
      <c r="AR32" s="971"/>
      <c r="AS32" s="971"/>
      <c r="AT32" s="971"/>
      <c r="AU32" s="971"/>
      <c r="AV32" s="971"/>
      <c r="AW32" s="971"/>
      <c r="AX32" s="971"/>
      <c r="AY32" s="971"/>
      <c r="AZ32" s="1045"/>
      <c r="BA32" s="1045"/>
      <c r="BB32" s="1045"/>
      <c r="BC32" s="1045"/>
      <c r="BD32" s="1045"/>
      <c r="BE32" s="972"/>
      <c r="BF32" s="972"/>
      <c r="BG32" s="972"/>
      <c r="BH32" s="972"/>
      <c r="BI32" s="973"/>
      <c r="BJ32" s="232"/>
      <c r="BK32" s="232"/>
      <c r="BL32" s="232"/>
      <c r="BM32" s="232"/>
      <c r="BN32" s="232"/>
      <c r="BO32" s="241"/>
      <c r="BP32" s="241"/>
      <c r="BQ32" s="238">
        <v>26</v>
      </c>
      <c r="BR32" s="239"/>
      <c r="BS32" s="996"/>
      <c r="BT32" s="997"/>
      <c r="BU32" s="997"/>
      <c r="BV32" s="997"/>
      <c r="BW32" s="997"/>
      <c r="BX32" s="997"/>
      <c r="BY32" s="997"/>
      <c r="BZ32" s="997"/>
      <c r="CA32" s="997"/>
      <c r="CB32" s="997"/>
      <c r="CC32" s="997"/>
      <c r="CD32" s="997"/>
      <c r="CE32" s="997"/>
      <c r="CF32" s="997"/>
      <c r="CG32" s="1018"/>
      <c r="CH32" s="993"/>
      <c r="CI32" s="994"/>
      <c r="CJ32" s="994"/>
      <c r="CK32" s="994"/>
      <c r="CL32" s="995"/>
      <c r="CM32" s="993"/>
      <c r="CN32" s="994"/>
      <c r="CO32" s="994"/>
      <c r="CP32" s="994"/>
      <c r="CQ32" s="995"/>
      <c r="CR32" s="993"/>
      <c r="CS32" s="994"/>
      <c r="CT32" s="994"/>
      <c r="CU32" s="994"/>
      <c r="CV32" s="995"/>
      <c r="CW32" s="993"/>
      <c r="CX32" s="994"/>
      <c r="CY32" s="994"/>
      <c r="CZ32" s="994"/>
      <c r="DA32" s="995"/>
      <c r="DB32" s="993"/>
      <c r="DC32" s="994"/>
      <c r="DD32" s="994"/>
      <c r="DE32" s="994"/>
      <c r="DF32" s="995"/>
      <c r="DG32" s="993"/>
      <c r="DH32" s="994"/>
      <c r="DI32" s="994"/>
      <c r="DJ32" s="994"/>
      <c r="DK32" s="995"/>
      <c r="DL32" s="993"/>
      <c r="DM32" s="994"/>
      <c r="DN32" s="994"/>
      <c r="DO32" s="994"/>
      <c r="DP32" s="995"/>
      <c r="DQ32" s="993"/>
      <c r="DR32" s="994"/>
      <c r="DS32" s="994"/>
      <c r="DT32" s="994"/>
      <c r="DU32" s="995"/>
      <c r="DV32" s="996"/>
      <c r="DW32" s="997"/>
      <c r="DX32" s="997"/>
      <c r="DY32" s="997"/>
      <c r="DZ32" s="998"/>
      <c r="EA32" s="230"/>
    </row>
    <row r="33" spans="1:131" ht="26.25" customHeight="1" x14ac:dyDescent="0.15">
      <c r="A33" s="242">
        <v>6</v>
      </c>
      <c r="B33" s="1034"/>
      <c r="C33" s="1035"/>
      <c r="D33" s="1035"/>
      <c r="E33" s="1035"/>
      <c r="F33" s="1035"/>
      <c r="G33" s="1035"/>
      <c r="H33" s="1035"/>
      <c r="I33" s="1035"/>
      <c r="J33" s="1035"/>
      <c r="K33" s="1035"/>
      <c r="L33" s="1035"/>
      <c r="M33" s="1035"/>
      <c r="N33" s="1035"/>
      <c r="O33" s="1035"/>
      <c r="P33" s="1036"/>
      <c r="Q33" s="1042"/>
      <c r="R33" s="1043"/>
      <c r="S33" s="1043"/>
      <c r="T33" s="1043"/>
      <c r="U33" s="1043"/>
      <c r="V33" s="1043"/>
      <c r="W33" s="1043"/>
      <c r="X33" s="1043"/>
      <c r="Y33" s="1043"/>
      <c r="Z33" s="1043"/>
      <c r="AA33" s="1043"/>
      <c r="AB33" s="1043"/>
      <c r="AC33" s="1043"/>
      <c r="AD33" s="1043"/>
      <c r="AE33" s="1044"/>
      <c r="AF33" s="1039"/>
      <c r="AG33" s="1040"/>
      <c r="AH33" s="1040"/>
      <c r="AI33" s="1040"/>
      <c r="AJ33" s="1041"/>
      <c r="AK33" s="980"/>
      <c r="AL33" s="971"/>
      <c r="AM33" s="971"/>
      <c r="AN33" s="971"/>
      <c r="AO33" s="971"/>
      <c r="AP33" s="971"/>
      <c r="AQ33" s="971"/>
      <c r="AR33" s="971"/>
      <c r="AS33" s="971"/>
      <c r="AT33" s="971"/>
      <c r="AU33" s="971"/>
      <c r="AV33" s="971"/>
      <c r="AW33" s="971"/>
      <c r="AX33" s="971"/>
      <c r="AY33" s="971"/>
      <c r="AZ33" s="1045"/>
      <c r="BA33" s="1045"/>
      <c r="BB33" s="1045"/>
      <c r="BC33" s="1045"/>
      <c r="BD33" s="1045"/>
      <c r="BE33" s="972"/>
      <c r="BF33" s="972"/>
      <c r="BG33" s="972"/>
      <c r="BH33" s="972"/>
      <c r="BI33" s="973"/>
      <c r="BJ33" s="232"/>
      <c r="BK33" s="232"/>
      <c r="BL33" s="232"/>
      <c r="BM33" s="232"/>
      <c r="BN33" s="232"/>
      <c r="BO33" s="241"/>
      <c r="BP33" s="241"/>
      <c r="BQ33" s="238">
        <v>27</v>
      </c>
      <c r="BR33" s="239"/>
      <c r="BS33" s="996"/>
      <c r="BT33" s="997"/>
      <c r="BU33" s="997"/>
      <c r="BV33" s="997"/>
      <c r="BW33" s="997"/>
      <c r="BX33" s="997"/>
      <c r="BY33" s="997"/>
      <c r="BZ33" s="997"/>
      <c r="CA33" s="997"/>
      <c r="CB33" s="997"/>
      <c r="CC33" s="997"/>
      <c r="CD33" s="997"/>
      <c r="CE33" s="997"/>
      <c r="CF33" s="997"/>
      <c r="CG33" s="1018"/>
      <c r="CH33" s="993"/>
      <c r="CI33" s="994"/>
      <c r="CJ33" s="994"/>
      <c r="CK33" s="994"/>
      <c r="CL33" s="995"/>
      <c r="CM33" s="993"/>
      <c r="CN33" s="994"/>
      <c r="CO33" s="994"/>
      <c r="CP33" s="994"/>
      <c r="CQ33" s="995"/>
      <c r="CR33" s="993"/>
      <c r="CS33" s="994"/>
      <c r="CT33" s="994"/>
      <c r="CU33" s="994"/>
      <c r="CV33" s="995"/>
      <c r="CW33" s="993"/>
      <c r="CX33" s="994"/>
      <c r="CY33" s="994"/>
      <c r="CZ33" s="994"/>
      <c r="DA33" s="995"/>
      <c r="DB33" s="993"/>
      <c r="DC33" s="994"/>
      <c r="DD33" s="994"/>
      <c r="DE33" s="994"/>
      <c r="DF33" s="995"/>
      <c r="DG33" s="993"/>
      <c r="DH33" s="994"/>
      <c r="DI33" s="994"/>
      <c r="DJ33" s="994"/>
      <c r="DK33" s="995"/>
      <c r="DL33" s="993"/>
      <c r="DM33" s="994"/>
      <c r="DN33" s="994"/>
      <c r="DO33" s="994"/>
      <c r="DP33" s="995"/>
      <c r="DQ33" s="993"/>
      <c r="DR33" s="994"/>
      <c r="DS33" s="994"/>
      <c r="DT33" s="994"/>
      <c r="DU33" s="995"/>
      <c r="DV33" s="996"/>
      <c r="DW33" s="997"/>
      <c r="DX33" s="997"/>
      <c r="DY33" s="997"/>
      <c r="DZ33" s="998"/>
      <c r="EA33" s="230"/>
    </row>
    <row r="34" spans="1:131" ht="26.25" customHeight="1" x14ac:dyDescent="0.15">
      <c r="A34" s="242">
        <v>7</v>
      </c>
      <c r="B34" s="1034"/>
      <c r="C34" s="1035"/>
      <c r="D34" s="1035"/>
      <c r="E34" s="1035"/>
      <c r="F34" s="1035"/>
      <c r="G34" s="1035"/>
      <c r="H34" s="1035"/>
      <c r="I34" s="1035"/>
      <c r="J34" s="1035"/>
      <c r="K34" s="1035"/>
      <c r="L34" s="1035"/>
      <c r="M34" s="1035"/>
      <c r="N34" s="1035"/>
      <c r="O34" s="1035"/>
      <c r="P34" s="1036"/>
      <c r="Q34" s="1042"/>
      <c r="R34" s="1043"/>
      <c r="S34" s="1043"/>
      <c r="T34" s="1043"/>
      <c r="U34" s="1043"/>
      <c r="V34" s="1043"/>
      <c r="W34" s="1043"/>
      <c r="X34" s="1043"/>
      <c r="Y34" s="1043"/>
      <c r="Z34" s="1043"/>
      <c r="AA34" s="1043"/>
      <c r="AB34" s="1043"/>
      <c r="AC34" s="1043"/>
      <c r="AD34" s="1043"/>
      <c r="AE34" s="1044"/>
      <c r="AF34" s="1039"/>
      <c r="AG34" s="1040"/>
      <c r="AH34" s="1040"/>
      <c r="AI34" s="1040"/>
      <c r="AJ34" s="1041"/>
      <c r="AK34" s="980"/>
      <c r="AL34" s="971"/>
      <c r="AM34" s="971"/>
      <c r="AN34" s="971"/>
      <c r="AO34" s="971"/>
      <c r="AP34" s="971"/>
      <c r="AQ34" s="971"/>
      <c r="AR34" s="971"/>
      <c r="AS34" s="971"/>
      <c r="AT34" s="971"/>
      <c r="AU34" s="971"/>
      <c r="AV34" s="971"/>
      <c r="AW34" s="971"/>
      <c r="AX34" s="971"/>
      <c r="AY34" s="971"/>
      <c r="AZ34" s="1045"/>
      <c r="BA34" s="1045"/>
      <c r="BB34" s="1045"/>
      <c r="BC34" s="1045"/>
      <c r="BD34" s="1045"/>
      <c r="BE34" s="972"/>
      <c r="BF34" s="972"/>
      <c r="BG34" s="972"/>
      <c r="BH34" s="972"/>
      <c r="BI34" s="973"/>
      <c r="BJ34" s="232"/>
      <c r="BK34" s="232"/>
      <c r="BL34" s="232"/>
      <c r="BM34" s="232"/>
      <c r="BN34" s="232"/>
      <c r="BO34" s="241"/>
      <c r="BP34" s="241"/>
      <c r="BQ34" s="238">
        <v>28</v>
      </c>
      <c r="BR34" s="239"/>
      <c r="BS34" s="996"/>
      <c r="BT34" s="997"/>
      <c r="BU34" s="997"/>
      <c r="BV34" s="997"/>
      <c r="BW34" s="997"/>
      <c r="BX34" s="997"/>
      <c r="BY34" s="997"/>
      <c r="BZ34" s="997"/>
      <c r="CA34" s="997"/>
      <c r="CB34" s="997"/>
      <c r="CC34" s="997"/>
      <c r="CD34" s="997"/>
      <c r="CE34" s="997"/>
      <c r="CF34" s="997"/>
      <c r="CG34" s="1018"/>
      <c r="CH34" s="993"/>
      <c r="CI34" s="994"/>
      <c r="CJ34" s="994"/>
      <c r="CK34" s="994"/>
      <c r="CL34" s="995"/>
      <c r="CM34" s="993"/>
      <c r="CN34" s="994"/>
      <c r="CO34" s="994"/>
      <c r="CP34" s="994"/>
      <c r="CQ34" s="995"/>
      <c r="CR34" s="993"/>
      <c r="CS34" s="994"/>
      <c r="CT34" s="994"/>
      <c r="CU34" s="994"/>
      <c r="CV34" s="995"/>
      <c r="CW34" s="993"/>
      <c r="CX34" s="994"/>
      <c r="CY34" s="994"/>
      <c r="CZ34" s="994"/>
      <c r="DA34" s="995"/>
      <c r="DB34" s="993"/>
      <c r="DC34" s="994"/>
      <c r="DD34" s="994"/>
      <c r="DE34" s="994"/>
      <c r="DF34" s="995"/>
      <c r="DG34" s="993"/>
      <c r="DH34" s="994"/>
      <c r="DI34" s="994"/>
      <c r="DJ34" s="994"/>
      <c r="DK34" s="995"/>
      <c r="DL34" s="993"/>
      <c r="DM34" s="994"/>
      <c r="DN34" s="994"/>
      <c r="DO34" s="994"/>
      <c r="DP34" s="995"/>
      <c r="DQ34" s="993"/>
      <c r="DR34" s="994"/>
      <c r="DS34" s="994"/>
      <c r="DT34" s="994"/>
      <c r="DU34" s="995"/>
      <c r="DV34" s="996"/>
      <c r="DW34" s="997"/>
      <c r="DX34" s="997"/>
      <c r="DY34" s="997"/>
      <c r="DZ34" s="998"/>
      <c r="EA34" s="230"/>
    </row>
    <row r="35" spans="1:131" ht="26.25" customHeight="1" x14ac:dyDescent="0.15">
      <c r="A35" s="242">
        <v>8</v>
      </c>
      <c r="B35" s="1034"/>
      <c r="C35" s="1035"/>
      <c r="D35" s="1035"/>
      <c r="E35" s="1035"/>
      <c r="F35" s="1035"/>
      <c r="G35" s="1035"/>
      <c r="H35" s="1035"/>
      <c r="I35" s="1035"/>
      <c r="J35" s="1035"/>
      <c r="K35" s="1035"/>
      <c r="L35" s="1035"/>
      <c r="M35" s="1035"/>
      <c r="N35" s="1035"/>
      <c r="O35" s="1035"/>
      <c r="P35" s="1036"/>
      <c r="Q35" s="1042"/>
      <c r="R35" s="1043"/>
      <c r="S35" s="1043"/>
      <c r="T35" s="1043"/>
      <c r="U35" s="1043"/>
      <c r="V35" s="1043"/>
      <c r="W35" s="1043"/>
      <c r="X35" s="1043"/>
      <c r="Y35" s="1043"/>
      <c r="Z35" s="1043"/>
      <c r="AA35" s="1043"/>
      <c r="AB35" s="1043"/>
      <c r="AC35" s="1043"/>
      <c r="AD35" s="1043"/>
      <c r="AE35" s="1044"/>
      <c r="AF35" s="1039"/>
      <c r="AG35" s="1040"/>
      <c r="AH35" s="1040"/>
      <c r="AI35" s="1040"/>
      <c r="AJ35" s="1041"/>
      <c r="AK35" s="980"/>
      <c r="AL35" s="971"/>
      <c r="AM35" s="971"/>
      <c r="AN35" s="971"/>
      <c r="AO35" s="971"/>
      <c r="AP35" s="971"/>
      <c r="AQ35" s="971"/>
      <c r="AR35" s="971"/>
      <c r="AS35" s="971"/>
      <c r="AT35" s="971"/>
      <c r="AU35" s="971"/>
      <c r="AV35" s="971"/>
      <c r="AW35" s="971"/>
      <c r="AX35" s="971"/>
      <c r="AY35" s="971"/>
      <c r="AZ35" s="1045"/>
      <c r="BA35" s="1045"/>
      <c r="BB35" s="1045"/>
      <c r="BC35" s="1045"/>
      <c r="BD35" s="1045"/>
      <c r="BE35" s="972"/>
      <c r="BF35" s="972"/>
      <c r="BG35" s="972"/>
      <c r="BH35" s="972"/>
      <c r="BI35" s="973"/>
      <c r="BJ35" s="232"/>
      <c r="BK35" s="232"/>
      <c r="BL35" s="232"/>
      <c r="BM35" s="232"/>
      <c r="BN35" s="232"/>
      <c r="BO35" s="241"/>
      <c r="BP35" s="241"/>
      <c r="BQ35" s="238">
        <v>29</v>
      </c>
      <c r="BR35" s="239"/>
      <c r="BS35" s="996"/>
      <c r="BT35" s="997"/>
      <c r="BU35" s="997"/>
      <c r="BV35" s="997"/>
      <c r="BW35" s="997"/>
      <c r="BX35" s="997"/>
      <c r="BY35" s="997"/>
      <c r="BZ35" s="997"/>
      <c r="CA35" s="997"/>
      <c r="CB35" s="997"/>
      <c r="CC35" s="997"/>
      <c r="CD35" s="997"/>
      <c r="CE35" s="997"/>
      <c r="CF35" s="997"/>
      <c r="CG35" s="1018"/>
      <c r="CH35" s="993"/>
      <c r="CI35" s="994"/>
      <c r="CJ35" s="994"/>
      <c r="CK35" s="994"/>
      <c r="CL35" s="995"/>
      <c r="CM35" s="993"/>
      <c r="CN35" s="994"/>
      <c r="CO35" s="994"/>
      <c r="CP35" s="994"/>
      <c r="CQ35" s="995"/>
      <c r="CR35" s="993"/>
      <c r="CS35" s="994"/>
      <c r="CT35" s="994"/>
      <c r="CU35" s="994"/>
      <c r="CV35" s="995"/>
      <c r="CW35" s="993"/>
      <c r="CX35" s="994"/>
      <c r="CY35" s="994"/>
      <c r="CZ35" s="994"/>
      <c r="DA35" s="995"/>
      <c r="DB35" s="993"/>
      <c r="DC35" s="994"/>
      <c r="DD35" s="994"/>
      <c r="DE35" s="994"/>
      <c r="DF35" s="995"/>
      <c r="DG35" s="993"/>
      <c r="DH35" s="994"/>
      <c r="DI35" s="994"/>
      <c r="DJ35" s="994"/>
      <c r="DK35" s="995"/>
      <c r="DL35" s="993"/>
      <c r="DM35" s="994"/>
      <c r="DN35" s="994"/>
      <c r="DO35" s="994"/>
      <c r="DP35" s="995"/>
      <c r="DQ35" s="993"/>
      <c r="DR35" s="994"/>
      <c r="DS35" s="994"/>
      <c r="DT35" s="994"/>
      <c r="DU35" s="995"/>
      <c r="DV35" s="996"/>
      <c r="DW35" s="997"/>
      <c r="DX35" s="997"/>
      <c r="DY35" s="997"/>
      <c r="DZ35" s="998"/>
      <c r="EA35" s="230"/>
    </row>
    <row r="36" spans="1:131" ht="26.25" customHeight="1" x14ac:dyDescent="0.15">
      <c r="A36" s="242">
        <v>9</v>
      </c>
      <c r="B36" s="1034"/>
      <c r="C36" s="1035"/>
      <c r="D36" s="1035"/>
      <c r="E36" s="1035"/>
      <c r="F36" s="1035"/>
      <c r="G36" s="1035"/>
      <c r="H36" s="1035"/>
      <c r="I36" s="1035"/>
      <c r="J36" s="1035"/>
      <c r="K36" s="1035"/>
      <c r="L36" s="1035"/>
      <c r="M36" s="1035"/>
      <c r="N36" s="1035"/>
      <c r="O36" s="1035"/>
      <c r="P36" s="1036"/>
      <c r="Q36" s="1042"/>
      <c r="R36" s="1043"/>
      <c r="S36" s="1043"/>
      <c r="T36" s="1043"/>
      <c r="U36" s="1043"/>
      <c r="V36" s="1043"/>
      <c r="W36" s="1043"/>
      <c r="X36" s="1043"/>
      <c r="Y36" s="1043"/>
      <c r="Z36" s="1043"/>
      <c r="AA36" s="1043"/>
      <c r="AB36" s="1043"/>
      <c r="AC36" s="1043"/>
      <c r="AD36" s="1043"/>
      <c r="AE36" s="1044"/>
      <c r="AF36" s="1039"/>
      <c r="AG36" s="1040"/>
      <c r="AH36" s="1040"/>
      <c r="AI36" s="1040"/>
      <c r="AJ36" s="1041"/>
      <c r="AK36" s="980"/>
      <c r="AL36" s="971"/>
      <c r="AM36" s="971"/>
      <c r="AN36" s="971"/>
      <c r="AO36" s="971"/>
      <c r="AP36" s="971"/>
      <c r="AQ36" s="971"/>
      <c r="AR36" s="971"/>
      <c r="AS36" s="971"/>
      <c r="AT36" s="971"/>
      <c r="AU36" s="971"/>
      <c r="AV36" s="971"/>
      <c r="AW36" s="971"/>
      <c r="AX36" s="971"/>
      <c r="AY36" s="971"/>
      <c r="AZ36" s="1045"/>
      <c r="BA36" s="1045"/>
      <c r="BB36" s="1045"/>
      <c r="BC36" s="1045"/>
      <c r="BD36" s="1045"/>
      <c r="BE36" s="972"/>
      <c r="BF36" s="972"/>
      <c r="BG36" s="972"/>
      <c r="BH36" s="972"/>
      <c r="BI36" s="973"/>
      <c r="BJ36" s="232"/>
      <c r="BK36" s="232"/>
      <c r="BL36" s="232"/>
      <c r="BM36" s="232"/>
      <c r="BN36" s="232"/>
      <c r="BO36" s="241"/>
      <c r="BP36" s="241"/>
      <c r="BQ36" s="238">
        <v>30</v>
      </c>
      <c r="BR36" s="239"/>
      <c r="BS36" s="996"/>
      <c r="BT36" s="997"/>
      <c r="BU36" s="997"/>
      <c r="BV36" s="997"/>
      <c r="BW36" s="997"/>
      <c r="BX36" s="997"/>
      <c r="BY36" s="997"/>
      <c r="BZ36" s="997"/>
      <c r="CA36" s="997"/>
      <c r="CB36" s="997"/>
      <c r="CC36" s="997"/>
      <c r="CD36" s="997"/>
      <c r="CE36" s="997"/>
      <c r="CF36" s="997"/>
      <c r="CG36" s="1018"/>
      <c r="CH36" s="993"/>
      <c r="CI36" s="994"/>
      <c r="CJ36" s="994"/>
      <c r="CK36" s="994"/>
      <c r="CL36" s="995"/>
      <c r="CM36" s="993"/>
      <c r="CN36" s="994"/>
      <c r="CO36" s="994"/>
      <c r="CP36" s="994"/>
      <c r="CQ36" s="995"/>
      <c r="CR36" s="993"/>
      <c r="CS36" s="994"/>
      <c r="CT36" s="994"/>
      <c r="CU36" s="994"/>
      <c r="CV36" s="995"/>
      <c r="CW36" s="993"/>
      <c r="CX36" s="994"/>
      <c r="CY36" s="994"/>
      <c r="CZ36" s="994"/>
      <c r="DA36" s="995"/>
      <c r="DB36" s="993"/>
      <c r="DC36" s="994"/>
      <c r="DD36" s="994"/>
      <c r="DE36" s="994"/>
      <c r="DF36" s="995"/>
      <c r="DG36" s="993"/>
      <c r="DH36" s="994"/>
      <c r="DI36" s="994"/>
      <c r="DJ36" s="994"/>
      <c r="DK36" s="995"/>
      <c r="DL36" s="993"/>
      <c r="DM36" s="994"/>
      <c r="DN36" s="994"/>
      <c r="DO36" s="994"/>
      <c r="DP36" s="995"/>
      <c r="DQ36" s="993"/>
      <c r="DR36" s="994"/>
      <c r="DS36" s="994"/>
      <c r="DT36" s="994"/>
      <c r="DU36" s="995"/>
      <c r="DV36" s="996"/>
      <c r="DW36" s="997"/>
      <c r="DX36" s="997"/>
      <c r="DY36" s="997"/>
      <c r="DZ36" s="998"/>
      <c r="EA36" s="230"/>
    </row>
    <row r="37" spans="1:131" ht="26.25" customHeight="1" x14ac:dyDescent="0.15">
      <c r="A37" s="242">
        <v>10</v>
      </c>
      <c r="B37" s="1034"/>
      <c r="C37" s="1035"/>
      <c r="D37" s="1035"/>
      <c r="E37" s="1035"/>
      <c r="F37" s="1035"/>
      <c r="G37" s="1035"/>
      <c r="H37" s="1035"/>
      <c r="I37" s="1035"/>
      <c r="J37" s="1035"/>
      <c r="K37" s="1035"/>
      <c r="L37" s="1035"/>
      <c r="M37" s="1035"/>
      <c r="N37" s="1035"/>
      <c r="O37" s="1035"/>
      <c r="P37" s="1036"/>
      <c r="Q37" s="1042"/>
      <c r="R37" s="1043"/>
      <c r="S37" s="1043"/>
      <c r="T37" s="1043"/>
      <c r="U37" s="1043"/>
      <c r="V37" s="1043"/>
      <c r="W37" s="1043"/>
      <c r="X37" s="1043"/>
      <c r="Y37" s="1043"/>
      <c r="Z37" s="1043"/>
      <c r="AA37" s="1043"/>
      <c r="AB37" s="1043"/>
      <c r="AC37" s="1043"/>
      <c r="AD37" s="1043"/>
      <c r="AE37" s="1044"/>
      <c r="AF37" s="1039"/>
      <c r="AG37" s="1040"/>
      <c r="AH37" s="1040"/>
      <c r="AI37" s="1040"/>
      <c r="AJ37" s="1041"/>
      <c r="AK37" s="980"/>
      <c r="AL37" s="971"/>
      <c r="AM37" s="971"/>
      <c r="AN37" s="971"/>
      <c r="AO37" s="971"/>
      <c r="AP37" s="971"/>
      <c r="AQ37" s="971"/>
      <c r="AR37" s="971"/>
      <c r="AS37" s="971"/>
      <c r="AT37" s="971"/>
      <c r="AU37" s="971"/>
      <c r="AV37" s="971"/>
      <c r="AW37" s="971"/>
      <c r="AX37" s="971"/>
      <c r="AY37" s="971"/>
      <c r="AZ37" s="1045"/>
      <c r="BA37" s="1045"/>
      <c r="BB37" s="1045"/>
      <c r="BC37" s="1045"/>
      <c r="BD37" s="1045"/>
      <c r="BE37" s="972"/>
      <c r="BF37" s="972"/>
      <c r="BG37" s="972"/>
      <c r="BH37" s="972"/>
      <c r="BI37" s="973"/>
      <c r="BJ37" s="232"/>
      <c r="BK37" s="232"/>
      <c r="BL37" s="232"/>
      <c r="BM37" s="232"/>
      <c r="BN37" s="232"/>
      <c r="BO37" s="241"/>
      <c r="BP37" s="241"/>
      <c r="BQ37" s="238">
        <v>31</v>
      </c>
      <c r="BR37" s="239"/>
      <c r="BS37" s="996"/>
      <c r="BT37" s="997"/>
      <c r="BU37" s="997"/>
      <c r="BV37" s="997"/>
      <c r="BW37" s="997"/>
      <c r="BX37" s="997"/>
      <c r="BY37" s="997"/>
      <c r="BZ37" s="997"/>
      <c r="CA37" s="997"/>
      <c r="CB37" s="997"/>
      <c r="CC37" s="997"/>
      <c r="CD37" s="997"/>
      <c r="CE37" s="997"/>
      <c r="CF37" s="997"/>
      <c r="CG37" s="1018"/>
      <c r="CH37" s="993"/>
      <c r="CI37" s="994"/>
      <c r="CJ37" s="994"/>
      <c r="CK37" s="994"/>
      <c r="CL37" s="995"/>
      <c r="CM37" s="993"/>
      <c r="CN37" s="994"/>
      <c r="CO37" s="994"/>
      <c r="CP37" s="994"/>
      <c r="CQ37" s="995"/>
      <c r="CR37" s="993"/>
      <c r="CS37" s="994"/>
      <c r="CT37" s="994"/>
      <c r="CU37" s="994"/>
      <c r="CV37" s="995"/>
      <c r="CW37" s="993"/>
      <c r="CX37" s="994"/>
      <c r="CY37" s="994"/>
      <c r="CZ37" s="994"/>
      <c r="DA37" s="995"/>
      <c r="DB37" s="993"/>
      <c r="DC37" s="994"/>
      <c r="DD37" s="994"/>
      <c r="DE37" s="994"/>
      <c r="DF37" s="995"/>
      <c r="DG37" s="993"/>
      <c r="DH37" s="994"/>
      <c r="DI37" s="994"/>
      <c r="DJ37" s="994"/>
      <c r="DK37" s="995"/>
      <c r="DL37" s="993"/>
      <c r="DM37" s="994"/>
      <c r="DN37" s="994"/>
      <c r="DO37" s="994"/>
      <c r="DP37" s="995"/>
      <c r="DQ37" s="993"/>
      <c r="DR37" s="994"/>
      <c r="DS37" s="994"/>
      <c r="DT37" s="994"/>
      <c r="DU37" s="995"/>
      <c r="DV37" s="996"/>
      <c r="DW37" s="997"/>
      <c r="DX37" s="997"/>
      <c r="DY37" s="997"/>
      <c r="DZ37" s="998"/>
      <c r="EA37" s="230"/>
    </row>
    <row r="38" spans="1:131" ht="26.25" customHeight="1" x14ac:dyDescent="0.15">
      <c r="A38" s="242">
        <v>11</v>
      </c>
      <c r="B38" s="1034"/>
      <c r="C38" s="1035"/>
      <c r="D38" s="1035"/>
      <c r="E38" s="1035"/>
      <c r="F38" s="1035"/>
      <c r="G38" s="1035"/>
      <c r="H38" s="1035"/>
      <c r="I38" s="1035"/>
      <c r="J38" s="1035"/>
      <c r="K38" s="1035"/>
      <c r="L38" s="1035"/>
      <c r="M38" s="1035"/>
      <c r="N38" s="1035"/>
      <c r="O38" s="1035"/>
      <c r="P38" s="1036"/>
      <c r="Q38" s="1042"/>
      <c r="R38" s="1043"/>
      <c r="S38" s="1043"/>
      <c r="T38" s="1043"/>
      <c r="U38" s="1043"/>
      <c r="V38" s="1043"/>
      <c r="W38" s="1043"/>
      <c r="X38" s="1043"/>
      <c r="Y38" s="1043"/>
      <c r="Z38" s="1043"/>
      <c r="AA38" s="1043"/>
      <c r="AB38" s="1043"/>
      <c r="AC38" s="1043"/>
      <c r="AD38" s="1043"/>
      <c r="AE38" s="1044"/>
      <c r="AF38" s="1039"/>
      <c r="AG38" s="1040"/>
      <c r="AH38" s="1040"/>
      <c r="AI38" s="1040"/>
      <c r="AJ38" s="1041"/>
      <c r="AK38" s="980"/>
      <c r="AL38" s="971"/>
      <c r="AM38" s="971"/>
      <c r="AN38" s="971"/>
      <c r="AO38" s="971"/>
      <c r="AP38" s="971"/>
      <c r="AQ38" s="971"/>
      <c r="AR38" s="971"/>
      <c r="AS38" s="971"/>
      <c r="AT38" s="971"/>
      <c r="AU38" s="971"/>
      <c r="AV38" s="971"/>
      <c r="AW38" s="971"/>
      <c r="AX38" s="971"/>
      <c r="AY38" s="971"/>
      <c r="AZ38" s="1045"/>
      <c r="BA38" s="1045"/>
      <c r="BB38" s="1045"/>
      <c r="BC38" s="1045"/>
      <c r="BD38" s="1045"/>
      <c r="BE38" s="972"/>
      <c r="BF38" s="972"/>
      <c r="BG38" s="972"/>
      <c r="BH38" s="972"/>
      <c r="BI38" s="973"/>
      <c r="BJ38" s="232"/>
      <c r="BK38" s="232"/>
      <c r="BL38" s="232"/>
      <c r="BM38" s="232"/>
      <c r="BN38" s="232"/>
      <c r="BO38" s="241"/>
      <c r="BP38" s="241"/>
      <c r="BQ38" s="238">
        <v>32</v>
      </c>
      <c r="BR38" s="239"/>
      <c r="BS38" s="996"/>
      <c r="BT38" s="997"/>
      <c r="BU38" s="997"/>
      <c r="BV38" s="997"/>
      <c r="BW38" s="997"/>
      <c r="BX38" s="997"/>
      <c r="BY38" s="997"/>
      <c r="BZ38" s="997"/>
      <c r="CA38" s="997"/>
      <c r="CB38" s="997"/>
      <c r="CC38" s="997"/>
      <c r="CD38" s="997"/>
      <c r="CE38" s="997"/>
      <c r="CF38" s="997"/>
      <c r="CG38" s="1018"/>
      <c r="CH38" s="993"/>
      <c r="CI38" s="994"/>
      <c r="CJ38" s="994"/>
      <c r="CK38" s="994"/>
      <c r="CL38" s="995"/>
      <c r="CM38" s="993"/>
      <c r="CN38" s="994"/>
      <c r="CO38" s="994"/>
      <c r="CP38" s="994"/>
      <c r="CQ38" s="995"/>
      <c r="CR38" s="993"/>
      <c r="CS38" s="994"/>
      <c r="CT38" s="994"/>
      <c r="CU38" s="994"/>
      <c r="CV38" s="995"/>
      <c r="CW38" s="993"/>
      <c r="CX38" s="994"/>
      <c r="CY38" s="994"/>
      <c r="CZ38" s="994"/>
      <c r="DA38" s="995"/>
      <c r="DB38" s="993"/>
      <c r="DC38" s="994"/>
      <c r="DD38" s="994"/>
      <c r="DE38" s="994"/>
      <c r="DF38" s="995"/>
      <c r="DG38" s="993"/>
      <c r="DH38" s="994"/>
      <c r="DI38" s="994"/>
      <c r="DJ38" s="994"/>
      <c r="DK38" s="995"/>
      <c r="DL38" s="993"/>
      <c r="DM38" s="994"/>
      <c r="DN38" s="994"/>
      <c r="DO38" s="994"/>
      <c r="DP38" s="995"/>
      <c r="DQ38" s="993"/>
      <c r="DR38" s="994"/>
      <c r="DS38" s="994"/>
      <c r="DT38" s="994"/>
      <c r="DU38" s="995"/>
      <c r="DV38" s="996"/>
      <c r="DW38" s="997"/>
      <c r="DX38" s="997"/>
      <c r="DY38" s="997"/>
      <c r="DZ38" s="998"/>
      <c r="EA38" s="230"/>
    </row>
    <row r="39" spans="1:131" ht="26.25" customHeight="1" x14ac:dyDescent="0.15">
      <c r="A39" s="242">
        <v>12</v>
      </c>
      <c r="B39" s="1034"/>
      <c r="C39" s="1035"/>
      <c r="D39" s="1035"/>
      <c r="E39" s="1035"/>
      <c r="F39" s="1035"/>
      <c r="G39" s="1035"/>
      <c r="H39" s="1035"/>
      <c r="I39" s="1035"/>
      <c r="J39" s="1035"/>
      <c r="K39" s="1035"/>
      <c r="L39" s="1035"/>
      <c r="M39" s="1035"/>
      <c r="N39" s="1035"/>
      <c r="O39" s="1035"/>
      <c r="P39" s="1036"/>
      <c r="Q39" s="1042"/>
      <c r="R39" s="1043"/>
      <c r="S39" s="1043"/>
      <c r="T39" s="1043"/>
      <c r="U39" s="1043"/>
      <c r="V39" s="1043"/>
      <c r="W39" s="1043"/>
      <c r="X39" s="1043"/>
      <c r="Y39" s="1043"/>
      <c r="Z39" s="1043"/>
      <c r="AA39" s="1043"/>
      <c r="AB39" s="1043"/>
      <c r="AC39" s="1043"/>
      <c r="AD39" s="1043"/>
      <c r="AE39" s="1044"/>
      <c r="AF39" s="1039"/>
      <c r="AG39" s="1040"/>
      <c r="AH39" s="1040"/>
      <c r="AI39" s="1040"/>
      <c r="AJ39" s="1041"/>
      <c r="AK39" s="980"/>
      <c r="AL39" s="971"/>
      <c r="AM39" s="971"/>
      <c r="AN39" s="971"/>
      <c r="AO39" s="971"/>
      <c r="AP39" s="971"/>
      <c r="AQ39" s="971"/>
      <c r="AR39" s="971"/>
      <c r="AS39" s="971"/>
      <c r="AT39" s="971"/>
      <c r="AU39" s="971"/>
      <c r="AV39" s="971"/>
      <c r="AW39" s="971"/>
      <c r="AX39" s="971"/>
      <c r="AY39" s="971"/>
      <c r="AZ39" s="1045"/>
      <c r="BA39" s="1045"/>
      <c r="BB39" s="1045"/>
      <c r="BC39" s="1045"/>
      <c r="BD39" s="1045"/>
      <c r="BE39" s="972"/>
      <c r="BF39" s="972"/>
      <c r="BG39" s="972"/>
      <c r="BH39" s="972"/>
      <c r="BI39" s="973"/>
      <c r="BJ39" s="232"/>
      <c r="BK39" s="232"/>
      <c r="BL39" s="232"/>
      <c r="BM39" s="232"/>
      <c r="BN39" s="232"/>
      <c r="BO39" s="241"/>
      <c r="BP39" s="241"/>
      <c r="BQ39" s="238">
        <v>33</v>
      </c>
      <c r="BR39" s="239"/>
      <c r="BS39" s="996"/>
      <c r="BT39" s="997"/>
      <c r="BU39" s="997"/>
      <c r="BV39" s="997"/>
      <c r="BW39" s="997"/>
      <c r="BX39" s="997"/>
      <c r="BY39" s="997"/>
      <c r="BZ39" s="997"/>
      <c r="CA39" s="997"/>
      <c r="CB39" s="997"/>
      <c r="CC39" s="997"/>
      <c r="CD39" s="997"/>
      <c r="CE39" s="997"/>
      <c r="CF39" s="997"/>
      <c r="CG39" s="1018"/>
      <c r="CH39" s="993"/>
      <c r="CI39" s="994"/>
      <c r="CJ39" s="994"/>
      <c r="CK39" s="994"/>
      <c r="CL39" s="995"/>
      <c r="CM39" s="993"/>
      <c r="CN39" s="994"/>
      <c r="CO39" s="994"/>
      <c r="CP39" s="994"/>
      <c r="CQ39" s="995"/>
      <c r="CR39" s="993"/>
      <c r="CS39" s="994"/>
      <c r="CT39" s="994"/>
      <c r="CU39" s="994"/>
      <c r="CV39" s="995"/>
      <c r="CW39" s="993"/>
      <c r="CX39" s="994"/>
      <c r="CY39" s="994"/>
      <c r="CZ39" s="994"/>
      <c r="DA39" s="995"/>
      <c r="DB39" s="993"/>
      <c r="DC39" s="994"/>
      <c r="DD39" s="994"/>
      <c r="DE39" s="994"/>
      <c r="DF39" s="995"/>
      <c r="DG39" s="993"/>
      <c r="DH39" s="994"/>
      <c r="DI39" s="994"/>
      <c r="DJ39" s="994"/>
      <c r="DK39" s="995"/>
      <c r="DL39" s="993"/>
      <c r="DM39" s="994"/>
      <c r="DN39" s="994"/>
      <c r="DO39" s="994"/>
      <c r="DP39" s="995"/>
      <c r="DQ39" s="993"/>
      <c r="DR39" s="994"/>
      <c r="DS39" s="994"/>
      <c r="DT39" s="994"/>
      <c r="DU39" s="995"/>
      <c r="DV39" s="996"/>
      <c r="DW39" s="997"/>
      <c r="DX39" s="997"/>
      <c r="DY39" s="997"/>
      <c r="DZ39" s="998"/>
      <c r="EA39" s="230"/>
    </row>
    <row r="40" spans="1:131" ht="26.25" customHeight="1" x14ac:dyDescent="0.15">
      <c r="A40" s="238">
        <v>13</v>
      </c>
      <c r="B40" s="1034"/>
      <c r="C40" s="1035"/>
      <c r="D40" s="1035"/>
      <c r="E40" s="1035"/>
      <c r="F40" s="1035"/>
      <c r="G40" s="1035"/>
      <c r="H40" s="1035"/>
      <c r="I40" s="1035"/>
      <c r="J40" s="1035"/>
      <c r="K40" s="1035"/>
      <c r="L40" s="1035"/>
      <c r="M40" s="1035"/>
      <c r="N40" s="1035"/>
      <c r="O40" s="1035"/>
      <c r="P40" s="1036"/>
      <c r="Q40" s="1042"/>
      <c r="R40" s="1043"/>
      <c r="S40" s="1043"/>
      <c r="T40" s="1043"/>
      <c r="U40" s="1043"/>
      <c r="V40" s="1043"/>
      <c r="W40" s="1043"/>
      <c r="X40" s="1043"/>
      <c r="Y40" s="1043"/>
      <c r="Z40" s="1043"/>
      <c r="AA40" s="1043"/>
      <c r="AB40" s="1043"/>
      <c r="AC40" s="1043"/>
      <c r="AD40" s="1043"/>
      <c r="AE40" s="1044"/>
      <c r="AF40" s="1039"/>
      <c r="AG40" s="1040"/>
      <c r="AH40" s="1040"/>
      <c r="AI40" s="1040"/>
      <c r="AJ40" s="1041"/>
      <c r="AK40" s="980"/>
      <c r="AL40" s="971"/>
      <c r="AM40" s="971"/>
      <c r="AN40" s="971"/>
      <c r="AO40" s="971"/>
      <c r="AP40" s="971"/>
      <c r="AQ40" s="971"/>
      <c r="AR40" s="971"/>
      <c r="AS40" s="971"/>
      <c r="AT40" s="971"/>
      <c r="AU40" s="971"/>
      <c r="AV40" s="971"/>
      <c r="AW40" s="971"/>
      <c r="AX40" s="971"/>
      <c r="AY40" s="971"/>
      <c r="AZ40" s="1045"/>
      <c r="BA40" s="1045"/>
      <c r="BB40" s="1045"/>
      <c r="BC40" s="1045"/>
      <c r="BD40" s="1045"/>
      <c r="BE40" s="972"/>
      <c r="BF40" s="972"/>
      <c r="BG40" s="972"/>
      <c r="BH40" s="972"/>
      <c r="BI40" s="973"/>
      <c r="BJ40" s="232"/>
      <c r="BK40" s="232"/>
      <c r="BL40" s="232"/>
      <c r="BM40" s="232"/>
      <c r="BN40" s="232"/>
      <c r="BO40" s="241"/>
      <c r="BP40" s="241"/>
      <c r="BQ40" s="238">
        <v>34</v>
      </c>
      <c r="BR40" s="239"/>
      <c r="BS40" s="996"/>
      <c r="BT40" s="997"/>
      <c r="BU40" s="997"/>
      <c r="BV40" s="997"/>
      <c r="BW40" s="997"/>
      <c r="BX40" s="997"/>
      <c r="BY40" s="997"/>
      <c r="BZ40" s="997"/>
      <c r="CA40" s="997"/>
      <c r="CB40" s="997"/>
      <c r="CC40" s="997"/>
      <c r="CD40" s="997"/>
      <c r="CE40" s="997"/>
      <c r="CF40" s="997"/>
      <c r="CG40" s="1018"/>
      <c r="CH40" s="993"/>
      <c r="CI40" s="994"/>
      <c r="CJ40" s="994"/>
      <c r="CK40" s="994"/>
      <c r="CL40" s="995"/>
      <c r="CM40" s="993"/>
      <c r="CN40" s="994"/>
      <c r="CO40" s="994"/>
      <c r="CP40" s="994"/>
      <c r="CQ40" s="995"/>
      <c r="CR40" s="993"/>
      <c r="CS40" s="994"/>
      <c r="CT40" s="994"/>
      <c r="CU40" s="994"/>
      <c r="CV40" s="995"/>
      <c r="CW40" s="993"/>
      <c r="CX40" s="994"/>
      <c r="CY40" s="994"/>
      <c r="CZ40" s="994"/>
      <c r="DA40" s="995"/>
      <c r="DB40" s="993"/>
      <c r="DC40" s="994"/>
      <c r="DD40" s="994"/>
      <c r="DE40" s="994"/>
      <c r="DF40" s="995"/>
      <c r="DG40" s="993"/>
      <c r="DH40" s="994"/>
      <c r="DI40" s="994"/>
      <c r="DJ40" s="994"/>
      <c r="DK40" s="995"/>
      <c r="DL40" s="993"/>
      <c r="DM40" s="994"/>
      <c r="DN40" s="994"/>
      <c r="DO40" s="994"/>
      <c r="DP40" s="995"/>
      <c r="DQ40" s="993"/>
      <c r="DR40" s="994"/>
      <c r="DS40" s="994"/>
      <c r="DT40" s="994"/>
      <c r="DU40" s="995"/>
      <c r="DV40" s="996"/>
      <c r="DW40" s="997"/>
      <c r="DX40" s="997"/>
      <c r="DY40" s="997"/>
      <c r="DZ40" s="998"/>
      <c r="EA40" s="230"/>
    </row>
    <row r="41" spans="1:131" ht="26.25" customHeight="1" x14ac:dyDescent="0.15">
      <c r="A41" s="238">
        <v>14</v>
      </c>
      <c r="B41" s="1034"/>
      <c r="C41" s="1035"/>
      <c r="D41" s="1035"/>
      <c r="E41" s="1035"/>
      <c r="F41" s="1035"/>
      <c r="G41" s="1035"/>
      <c r="H41" s="1035"/>
      <c r="I41" s="1035"/>
      <c r="J41" s="1035"/>
      <c r="K41" s="1035"/>
      <c r="L41" s="1035"/>
      <c r="M41" s="1035"/>
      <c r="N41" s="1035"/>
      <c r="O41" s="1035"/>
      <c r="P41" s="1036"/>
      <c r="Q41" s="1042"/>
      <c r="R41" s="1043"/>
      <c r="S41" s="1043"/>
      <c r="T41" s="1043"/>
      <c r="U41" s="1043"/>
      <c r="V41" s="1043"/>
      <c r="W41" s="1043"/>
      <c r="X41" s="1043"/>
      <c r="Y41" s="1043"/>
      <c r="Z41" s="1043"/>
      <c r="AA41" s="1043"/>
      <c r="AB41" s="1043"/>
      <c r="AC41" s="1043"/>
      <c r="AD41" s="1043"/>
      <c r="AE41" s="1044"/>
      <c r="AF41" s="1039"/>
      <c r="AG41" s="1040"/>
      <c r="AH41" s="1040"/>
      <c r="AI41" s="1040"/>
      <c r="AJ41" s="1041"/>
      <c r="AK41" s="980"/>
      <c r="AL41" s="971"/>
      <c r="AM41" s="971"/>
      <c r="AN41" s="971"/>
      <c r="AO41" s="971"/>
      <c r="AP41" s="971"/>
      <c r="AQ41" s="971"/>
      <c r="AR41" s="971"/>
      <c r="AS41" s="971"/>
      <c r="AT41" s="971"/>
      <c r="AU41" s="971"/>
      <c r="AV41" s="971"/>
      <c r="AW41" s="971"/>
      <c r="AX41" s="971"/>
      <c r="AY41" s="971"/>
      <c r="AZ41" s="1045"/>
      <c r="BA41" s="1045"/>
      <c r="BB41" s="1045"/>
      <c r="BC41" s="1045"/>
      <c r="BD41" s="1045"/>
      <c r="BE41" s="972"/>
      <c r="BF41" s="972"/>
      <c r="BG41" s="972"/>
      <c r="BH41" s="972"/>
      <c r="BI41" s="973"/>
      <c r="BJ41" s="232"/>
      <c r="BK41" s="232"/>
      <c r="BL41" s="232"/>
      <c r="BM41" s="232"/>
      <c r="BN41" s="232"/>
      <c r="BO41" s="241"/>
      <c r="BP41" s="241"/>
      <c r="BQ41" s="238">
        <v>35</v>
      </c>
      <c r="BR41" s="239"/>
      <c r="BS41" s="996"/>
      <c r="BT41" s="997"/>
      <c r="BU41" s="997"/>
      <c r="BV41" s="997"/>
      <c r="BW41" s="997"/>
      <c r="BX41" s="997"/>
      <c r="BY41" s="997"/>
      <c r="BZ41" s="997"/>
      <c r="CA41" s="997"/>
      <c r="CB41" s="997"/>
      <c r="CC41" s="997"/>
      <c r="CD41" s="997"/>
      <c r="CE41" s="997"/>
      <c r="CF41" s="997"/>
      <c r="CG41" s="1018"/>
      <c r="CH41" s="993"/>
      <c r="CI41" s="994"/>
      <c r="CJ41" s="994"/>
      <c r="CK41" s="994"/>
      <c r="CL41" s="995"/>
      <c r="CM41" s="993"/>
      <c r="CN41" s="994"/>
      <c r="CO41" s="994"/>
      <c r="CP41" s="994"/>
      <c r="CQ41" s="995"/>
      <c r="CR41" s="993"/>
      <c r="CS41" s="994"/>
      <c r="CT41" s="994"/>
      <c r="CU41" s="994"/>
      <c r="CV41" s="995"/>
      <c r="CW41" s="993"/>
      <c r="CX41" s="994"/>
      <c r="CY41" s="994"/>
      <c r="CZ41" s="994"/>
      <c r="DA41" s="995"/>
      <c r="DB41" s="993"/>
      <c r="DC41" s="994"/>
      <c r="DD41" s="994"/>
      <c r="DE41" s="994"/>
      <c r="DF41" s="995"/>
      <c r="DG41" s="993"/>
      <c r="DH41" s="994"/>
      <c r="DI41" s="994"/>
      <c r="DJ41" s="994"/>
      <c r="DK41" s="995"/>
      <c r="DL41" s="993"/>
      <c r="DM41" s="994"/>
      <c r="DN41" s="994"/>
      <c r="DO41" s="994"/>
      <c r="DP41" s="995"/>
      <c r="DQ41" s="993"/>
      <c r="DR41" s="994"/>
      <c r="DS41" s="994"/>
      <c r="DT41" s="994"/>
      <c r="DU41" s="995"/>
      <c r="DV41" s="996"/>
      <c r="DW41" s="997"/>
      <c r="DX41" s="997"/>
      <c r="DY41" s="997"/>
      <c r="DZ41" s="998"/>
      <c r="EA41" s="230"/>
    </row>
    <row r="42" spans="1:131" ht="26.25" customHeight="1" x14ac:dyDescent="0.15">
      <c r="A42" s="238">
        <v>15</v>
      </c>
      <c r="B42" s="1034"/>
      <c r="C42" s="1035"/>
      <c r="D42" s="1035"/>
      <c r="E42" s="1035"/>
      <c r="F42" s="1035"/>
      <c r="G42" s="1035"/>
      <c r="H42" s="1035"/>
      <c r="I42" s="1035"/>
      <c r="J42" s="1035"/>
      <c r="K42" s="1035"/>
      <c r="L42" s="1035"/>
      <c r="M42" s="1035"/>
      <c r="N42" s="1035"/>
      <c r="O42" s="1035"/>
      <c r="P42" s="1036"/>
      <c r="Q42" s="1042"/>
      <c r="R42" s="1043"/>
      <c r="S42" s="1043"/>
      <c r="T42" s="1043"/>
      <c r="U42" s="1043"/>
      <c r="V42" s="1043"/>
      <c r="W42" s="1043"/>
      <c r="X42" s="1043"/>
      <c r="Y42" s="1043"/>
      <c r="Z42" s="1043"/>
      <c r="AA42" s="1043"/>
      <c r="AB42" s="1043"/>
      <c r="AC42" s="1043"/>
      <c r="AD42" s="1043"/>
      <c r="AE42" s="1044"/>
      <c r="AF42" s="1039"/>
      <c r="AG42" s="1040"/>
      <c r="AH42" s="1040"/>
      <c r="AI42" s="1040"/>
      <c r="AJ42" s="1041"/>
      <c r="AK42" s="980"/>
      <c r="AL42" s="971"/>
      <c r="AM42" s="971"/>
      <c r="AN42" s="971"/>
      <c r="AO42" s="971"/>
      <c r="AP42" s="971"/>
      <c r="AQ42" s="971"/>
      <c r="AR42" s="971"/>
      <c r="AS42" s="971"/>
      <c r="AT42" s="971"/>
      <c r="AU42" s="971"/>
      <c r="AV42" s="971"/>
      <c r="AW42" s="971"/>
      <c r="AX42" s="971"/>
      <c r="AY42" s="971"/>
      <c r="AZ42" s="1045"/>
      <c r="BA42" s="1045"/>
      <c r="BB42" s="1045"/>
      <c r="BC42" s="1045"/>
      <c r="BD42" s="1045"/>
      <c r="BE42" s="972"/>
      <c r="BF42" s="972"/>
      <c r="BG42" s="972"/>
      <c r="BH42" s="972"/>
      <c r="BI42" s="973"/>
      <c r="BJ42" s="232"/>
      <c r="BK42" s="232"/>
      <c r="BL42" s="232"/>
      <c r="BM42" s="232"/>
      <c r="BN42" s="232"/>
      <c r="BO42" s="241"/>
      <c r="BP42" s="241"/>
      <c r="BQ42" s="238">
        <v>36</v>
      </c>
      <c r="BR42" s="239"/>
      <c r="BS42" s="996"/>
      <c r="BT42" s="997"/>
      <c r="BU42" s="997"/>
      <c r="BV42" s="997"/>
      <c r="BW42" s="997"/>
      <c r="BX42" s="997"/>
      <c r="BY42" s="997"/>
      <c r="BZ42" s="997"/>
      <c r="CA42" s="997"/>
      <c r="CB42" s="997"/>
      <c r="CC42" s="997"/>
      <c r="CD42" s="997"/>
      <c r="CE42" s="997"/>
      <c r="CF42" s="997"/>
      <c r="CG42" s="1018"/>
      <c r="CH42" s="993"/>
      <c r="CI42" s="994"/>
      <c r="CJ42" s="994"/>
      <c r="CK42" s="994"/>
      <c r="CL42" s="995"/>
      <c r="CM42" s="993"/>
      <c r="CN42" s="994"/>
      <c r="CO42" s="994"/>
      <c r="CP42" s="994"/>
      <c r="CQ42" s="995"/>
      <c r="CR42" s="993"/>
      <c r="CS42" s="994"/>
      <c r="CT42" s="994"/>
      <c r="CU42" s="994"/>
      <c r="CV42" s="995"/>
      <c r="CW42" s="993"/>
      <c r="CX42" s="994"/>
      <c r="CY42" s="994"/>
      <c r="CZ42" s="994"/>
      <c r="DA42" s="995"/>
      <c r="DB42" s="993"/>
      <c r="DC42" s="994"/>
      <c r="DD42" s="994"/>
      <c r="DE42" s="994"/>
      <c r="DF42" s="995"/>
      <c r="DG42" s="993"/>
      <c r="DH42" s="994"/>
      <c r="DI42" s="994"/>
      <c r="DJ42" s="994"/>
      <c r="DK42" s="995"/>
      <c r="DL42" s="993"/>
      <c r="DM42" s="994"/>
      <c r="DN42" s="994"/>
      <c r="DO42" s="994"/>
      <c r="DP42" s="995"/>
      <c r="DQ42" s="993"/>
      <c r="DR42" s="994"/>
      <c r="DS42" s="994"/>
      <c r="DT42" s="994"/>
      <c r="DU42" s="995"/>
      <c r="DV42" s="996"/>
      <c r="DW42" s="997"/>
      <c r="DX42" s="997"/>
      <c r="DY42" s="997"/>
      <c r="DZ42" s="998"/>
      <c r="EA42" s="230"/>
    </row>
    <row r="43" spans="1:131" ht="26.25" customHeight="1" x14ac:dyDescent="0.15">
      <c r="A43" s="238">
        <v>16</v>
      </c>
      <c r="B43" s="1034"/>
      <c r="C43" s="1035"/>
      <c r="D43" s="1035"/>
      <c r="E43" s="1035"/>
      <c r="F43" s="1035"/>
      <c r="G43" s="1035"/>
      <c r="H43" s="1035"/>
      <c r="I43" s="1035"/>
      <c r="J43" s="1035"/>
      <c r="K43" s="1035"/>
      <c r="L43" s="1035"/>
      <c r="M43" s="1035"/>
      <c r="N43" s="1035"/>
      <c r="O43" s="1035"/>
      <c r="P43" s="1036"/>
      <c r="Q43" s="1042"/>
      <c r="R43" s="1043"/>
      <c r="S43" s="1043"/>
      <c r="T43" s="1043"/>
      <c r="U43" s="1043"/>
      <c r="V43" s="1043"/>
      <c r="W43" s="1043"/>
      <c r="X43" s="1043"/>
      <c r="Y43" s="1043"/>
      <c r="Z43" s="1043"/>
      <c r="AA43" s="1043"/>
      <c r="AB43" s="1043"/>
      <c r="AC43" s="1043"/>
      <c r="AD43" s="1043"/>
      <c r="AE43" s="1044"/>
      <c r="AF43" s="1039"/>
      <c r="AG43" s="1040"/>
      <c r="AH43" s="1040"/>
      <c r="AI43" s="1040"/>
      <c r="AJ43" s="1041"/>
      <c r="AK43" s="980"/>
      <c r="AL43" s="971"/>
      <c r="AM43" s="971"/>
      <c r="AN43" s="971"/>
      <c r="AO43" s="971"/>
      <c r="AP43" s="971"/>
      <c r="AQ43" s="971"/>
      <c r="AR43" s="971"/>
      <c r="AS43" s="971"/>
      <c r="AT43" s="971"/>
      <c r="AU43" s="971"/>
      <c r="AV43" s="971"/>
      <c r="AW43" s="971"/>
      <c r="AX43" s="971"/>
      <c r="AY43" s="971"/>
      <c r="AZ43" s="1045"/>
      <c r="BA43" s="1045"/>
      <c r="BB43" s="1045"/>
      <c r="BC43" s="1045"/>
      <c r="BD43" s="1045"/>
      <c r="BE43" s="972"/>
      <c r="BF43" s="972"/>
      <c r="BG43" s="972"/>
      <c r="BH43" s="972"/>
      <c r="BI43" s="973"/>
      <c r="BJ43" s="232"/>
      <c r="BK43" s="232"/>
      <c r="BL43" s="232"/>
      <c r="BM43" s="232"/>
      <c r="BN43" s="232"/>
      <c r="BO43" s="241"/>
      <c r="BP43" s="241"/>
      <c r="BQ43" s="238">
        <v>37</v>
      </c>
      <c r="BR43" s="239"/>
      <c r="BS43" s="996"/>
      <c r="BT43" s="997"/>
      <c r="BU43" s="997"/>
      <c r="BV43" s="997"/>
      <c r="BW43" s="997"/>
      <c r="BX43" s="997"/>
      <c r="BY43" s="997"/>
      <c r="BZ43" s="997"/>
      <c r="CA43" s="997"/>
      <c r="CB43" s="997"/>
      <c r="CC43" s="997"/>
      <c r="CD43" s="997"/>
      <c r="CE43" s="997"/>
      <c r="CF43" s="997"/>
      <c r="CG43" s="1018"/>
      <c r="CH43" s="993"/>
      <c r="CI43" s="994"/>
      <c r="CJ43" s="994"/>
      <c r="CK43" s="994"/>
      <c r="CL43" s="995"/>
      <c r="CM43" s="993"/>
      <c r="CN43" s="994"/>
      <c r="CO43" s="994"/>
      <c r="CP43" s="994"/>
      <c r="CQ43" s="995"/>
      <c r="CR43" s="993"/>
      <c r="CS43" s="994"/>
      <c r="CT43" s="994"/>
      <c r="CU43" s="994"/>
      <c r="CV43" s="995"/>
      <c r="CW43" s="993"/>
      <c r="CX43" s="994"/>
      <c r="CY43" s="994"/>
      <c r="CZ43" s="994"/>
      <c r="DA43" s="995"/>
      <c r="DB43" s="993"/>
      <c r="DC43" s="994"/>
      <c r="DD43" s="994"/>
      <c r="DE43" s="994"/>
      <c r="DF43" s="995"/>
      <c r="DG43" s="993"/>
      <c r="DH43" s="994"/>
      <c r="DI43" s="994"/>
      <c r="DJ43" s="994"/>
      <c r="DK43" s="995"/>
      <c r="DL43" s="993"/>
      <c r="DM43" s="994"/>
      <c r="DN43" s="994"/>
      <c r="DO43" s="994"/>
      <c r="DP43" s="995"/>
      <c r="DQ43" s="993"/>
      <c r="DR43" s="994"/>
      <c r="DS43" s="994"/>
      <c r="DT43" s="994"/>
      <c r="DU43" s="995"/>
      <c r="DV43" s="996"/>
      <c r="DW43" s="997"/>
      <c r="DX43" s="997"/>
      <c r="DY43" s="997"/>
      <c r="DZ43" s="998"/>
      <c r="EA43" s="230"/>
    </row>
    <row r="44" spans="1:131" ht="26.25" customHeight="1" x14ac:dyDescent="0.15">
      <c r="A44" s="238">
        <v>17</v>
      </c>
      <c r="B44" s="1034"/>
      <c r="C44" s="1035"/>
      <c r="D44" s="1035"/>
      <c r="E44" s="1035"/>
      <c r="F44" s="1035"/>
      <c r="G44" s="1035"/>
      <c r="H44" s="1035"/>
      <c r="I44" s="1035"/>
      <c r="J44" s="1035"/>
      <c r="K44" s="1035"/>
      <c r="L44" s="1035"/>
      <c r="M44" s="1035"/>
      <c r="N44" s="1035"/>
      <c r="O44" s="1035"/>
      <c r="P44" s="1036"/>
      <c r="Q44" s="1042"/>
      <c r="R44" s="1043"/>
      <c r="S44" s="1043"/>
      <c r="T44" s="1043"/>
      <c r="U44" s="1043"/>
      <c r="V44" s="1043"/>
      <c r="W44" s="1043"/>
      <c r="X44" s="1043"/>
      <c r="Y44" s="1043"/>
      <c r="Z44" s="1043"/>
      <c r="AA44" s="1043"/>
      <c r="AB44" s="1043"/>
      <c r="AC44" s="1043"/>
      <c r="AD44" s="1043"/>
      <c r="AE44" s="1044"/>
      <c r="AF44" s="1039"/>
      <c r="AG44" s="1040"/>
      <c r="AH44" s="1040"/>
      <c r="AI44" s="1040"/>
      <c r="AJ44" s="1041"/>
      <c r="AK44" s="980"/>
      <c r="AL44" s="971"/>
      <c r="AM44" s="971"/>
      <c r="AN44" s="971"/>
      <c r="AO44" s="971"/>
      <c r="AP44" s="971"/>
      <c r="AQ44" s="971"/>
      <c r="AR44" s="971"/>
      <c r="AS44" s="971"/>
      <c r="AT44" s="971"/>
      <c r="AU44" s="971"/>
      <c r="AV44" s="971"/>
      <c r="AW44" s="971"/>
      <c r="AX44" s="971"/>
      <c r="AY44" s="971"/>
      <c r="AZ44" s="1045"/>
      <c r="BA44" s="1045"/>
      <c r="BB44" s="1045"/>
      <c r="BC44" s="1045"/>
      <c r="BD44" s="1045"/>
      <c r="BE44" s="972"/>
      <c r="BF44" s="972"/>
      <c r="BG44" s="972"/>
      <c r="BH44" s="972"/>
      <c r="BI44" s="973"/>
      <c r="BJ44" s="232"/>
      <c r="BK44" s="232"/>
      <c r="BL44" s="232"/>
      <c r="BM44" s="232"/>
      <c r="BN44" s="232"/>
      <c r="BO44" s="241"/>
      <c r="BP44" s="241"/>
      <c r="BQ44" s="238">
        <v>38</v>
      </c>
      <c r="BR44" s="239"/>
      <c r="BS44" s="996"/>
      <c r="BT44" s="997"/>
      <c r="BU44" s="997"/>
      <c r="BV44" s="997"/>
      <c r="BW44" s="997"/>
      <c r="BX44" s="997"/>
      <c r="BY44" s="997"/>
      <c r="BZ44" s="997"/>
      <c r="CA44" s="997"/>
      <c r="CB44" s="997"/>
      <c r="CC44" s="997"/>
      <c r="CD44" s="997"/>
      <c r="CE44" s="997"/>
      <c r="CF44" s="997"/>
      <c r="CG44" s="1018"/>
      <c r="CH44" s="993"/>
      <c r="CI44" s="994"/>
      <c r="CJ44" s="994"/>
      <c r="CK44" s="994"/>
      <c r="CL44" s="995"/>
      <c r="CM44" s="993"/>
      <c r="CN44" s="994"/>
      <c r="CO44" s="994"/>
      <c r="CP44" s="994"/>
      <c r="CQ44" s="995"/>
      <c r="CR44" s="993"/>
      <c r="CS44" s="994"/>
      <c r="CT44" s="994"/>
      <c r="CU44" s="994"/>
      <c r="CV44" s="995"/>
      <c r="CW44" s="993"/>
      <c r="CX44" s="994"/>
      <c r="CY44" s="994"/>
      <c r="CZ44" s="994"/>
      <c r="DA44" s="995"/>
      <c r="DB44" s="993"/>
      <c r="DC44" s="994"/>
      <c r="DD44" s="994"/>
      <c r="DE44" s="994"/>
      <c r="DF44" s="995"/>
      <c r="DG44" s="993"/>
      <c r="DH44" s="994"/>
      <c r="DI44" s="994"/>
      <c r="DJ44" s="994"/>
      <c r="DK44" s="995"/>
      <c r="DL44" s="993"/>
      <c r="DM44" s="994"/>
      <c r="DN44" s="994"/>
      <c r="DO44" s="994"/>
      <c r="DP44" s="995"/>
      <c r="DQ44" s="993"/>
      <c r="DR44" s="994"/>
      <c r="DS44" s="994"/>
      <c r="DT44" s="994"/>
      <c r="DU44" s="995"/>
      <c r="DV44" s="996"/>
      <c r="DW44" s="997"/>
      <c r="DX44" s="997"/>
      <c r="DY44" s="997"/>
      <c r="DZ44" s="998"/>
      <c r="EA44" s="230"/>
    </row>
    <row r="45" spans="1:131" ht="26.25" customHeight="1" x14ac:dyDescent="0.15">
      <c r="A45" s="238">
        <v>18</v>
      </c>
      <c r="B45" s="1034"/>
      <c r="C45" s="1035"/>
      <c r="D45" s="1035"/>
      <c r="E45" s="1035"/>
      <c r="F45" s="1035"/>
      <c r="G45" s="1035"/>
      <c r="H45" s="1035"/>
      <c r="I45" s="1035"/>
      <c r="J45" s="1035"/>
      <c r="K45" s="1035"/>
      <c r="L45" s="1035"/>
      <c r="M45" s="1035"/>
      <c r="N45" s="1035"/>
      <c r="O45" s="1035"/>
      <c r="P45" s="1036"/>
      <c r="Q45" s="1042"/>
      <c r="R45" s="1043"/>
      <c r="S45" s="1043"/>
      <c r="T45" s="1043"/>
      <c r="U45" s="1043"/>
      <c r="V45" s="1043"/>
      <c r="W45" s="1043"/>
      <c r="X45" s="1043"/>
      <c r="Y45" s="1043"/>
      <c r="Z45" s="1043"/>
      <c r="AA45" s="1043"/>
      <c r="AB45" s="1043"/>
      <c r="AC45" s="1043"/>
      <c r="AD45" s="1043"/>
      <c r="AE45" s="1044"/>
      <c r="AF45" s="1039"/>
      <c r="AG45" s="1040"/>
      <c r="AH45" s="1040"/>
      <c r="AI45" s="1040"/>
      <c r="AJ45" s="1041"/>
      <c r="AK45" s="980"/>
      <c r="AL45" s="971"/>
      <c r="AM45" s="971"/>
      <c r="AN45" s="971"/>
      <c r="AO45" s="971"/>
      <c r="AP45" s="971"/>
      <c r="AQ45" s="971"/>
      <c r="AR45" s="971"/>
      <c r="AS45" s="971"/>
      <c r="AT45" s="971"/>
      <c r="AU45" s="971"/>
      <c r="AV45" s="971"/>
      <c r="AW45" s="971"/>
      <c r="AX45" s="971"/>
      <c r="AY45" s="971"/>
      <c r="AZ45" s="1045"/>
      <c r="BA45" s="1045"/>
      <c r="BB45" s="1045"/>
      <c r="BC45" s="1045"/>
      <c r="BD45" s="1045"/>
      <c r="BE45" s="972"/>
      <c r="BF45" s="972"/>
      <c r="BG45" s="972"/>
      <c r="BH45" s="972"/>
      <c r="BI45" s="973"/>
      <c r="BJ45" s="232"/>
      <c r="BK45" s="232"/>
      <c r="BL45" s="232"/>
      <c r="BM45" s="232"/>
      <c r="BN45" s="232"/>
      <c r="BO45" s="241"/>
      <c r="BP45" s="241"/>
      <c r="BQ45" s="238">
        <v>39</v>
      </c>
      <c r="BR45" s="239"/>
      <c r="BS45" s="996"/>
      <c r="BT45" s="997"/>
      <c r="BU45" s="997"/>
      <c r="BV45" s="997"/>
      <c r="BW45" s="997"/>
      <c r="BX45" s="997"/>
      <c r="BY45" s="997"/>
      <c r="BZ45" s="997"/>
      <c r="CA45" s="997"/>
      <c r="CB45" s="997"/>
      <c r="CC45" s="997"/>
      <c r="CD45" s="997"/>
      <c r="CE45" s="997"/>
      <c r="CF45" s="997"/>
      <c r="CG45" s="1018"/>
      <c r="CH45" s="993"/>
      <c r="CI45" s="994"/>
      <c r="CJ45" s="994"/>
      <c r="CK45" s="994"/>
      <c r="CL45" s="995"/>
      <c r="CM45" s="993"/>
      <c r="CN45" s="994"/>
      <c r="CO45" s="994"/>
      <c r="CP45" s="994"/>
      <c r="CQ45" s="995"/>
      <c r="CR45" s="993"/>
      <c r="CS45" s="994"/>
      <c r="CT45" s="994"/>
      <c r="CU45" s="994"/>
      <c r="CV45" s="995"/>
      <c r="CW45" s="993"/>
      <c r="CX45" s="994"/>
      <c r="CY45" s="994"/>
      <c r="CZ45" s="994"/>
      <c r="DA45" s="995"/>
      <c r="DB45" s="993"/>
      <c r="DC45" s="994"/>
      <c r="DD45" s="994"/>
      <c r="DE45" s="994"/>
      <c r="DF45" s="995"/>
      <c r="DG45" s="993"/>
      <c r="DH45" s="994"/>
      <c r="DI45" s="994"/>
      <c r="DJ45" s="994"/>
      <c r="DK45" s="995"/>
      <c r="DL45" s="993"/>
      <c r="DM45" s="994"/>
      <c r="DN45" s="994"/>
      <c r="DO45" s="994"/>
      <c r="DP45" s="995"/>
      <c r="DQ45" s="993"/>
      <c r="DR45" s="994"/>
      <c r="DS45" s="994"/>
      <c r="DT45" s="994"/>
      <c r="DU45" s="995"/>
      <c r="DV45" s="996"/>
      <c r="DW45" s="997"/>
      <c r="DX45" s="997"/>
      <c r="DY45" s="997"/>
      <c r="DZ45" s="998"/>
      <c r="EA45" s="230"/>
    </row>
    <row r="46" spans="1:131" ht="26.25" customHeight="1" x14ac:dyDescent="0.15">
      <c r="A46" s="238">
        <v>19</v>
      </c>
      <c r="B46" s="1034"/>
      <c r="C46" s="1035"/>
      <c r="D46" s="1035"/>
      <c r="E46" s="1035"/>
      <c r="F46" s="1035"/>
      <c r="G46" s="1035"/>
      <c r="H46" s="1035"/>
      <c r="I46" s="1035"/>
      <c r="J46" s="1035"/>
      <c r="K46" s="1035"/>
      <c r="L46" s="1035"/>
      <c r="M46" s="1035"/>
      <c r="N46" s="1035"/>
      <c r="O46" s="1035"/>
      <c r="P46" s="1036"/>
      <c r="Q46" s="1042"/>
      <c r="R46" s="1043"/>
      <c r="S46" s="1043"/>
      <c r="T46" s="1043"/>
      <c r="U46" s="1043"/>
      <c r="V46" s="1043"/>
      <c r="W46" s="1043"/>
      <c r="X46" s="1043"/>
      <c r="Y46" s="1043"/>
      <c r="Z46" s="1043"/>
      <c r="AA46" s="1043"/>
      <c r="AB46" s="1043"/>
      <c r="AC46" s="1043"/>
      <c r="AD46" s="1043"/>
      <c r="AE46" s="1044"/>
      <c r="AF46" s="1039"/>
      <c r="AG46" s="1040"/>
      <c r="AH46" s="1040"/>
      <c r="AI46" s="1040"/>
      <c r="AJ46" s="1041"/>
      <c r="AK46" s="980"/>
      <c r="AL46" s="971"/>
      <c r="AM46" s="971"/>
      <c r="AN46" s="971"/>
      <c r="AO46" s="971"/>
      <c r="AP46" s="971"/>
      <c r="AQ46" s="971"/>
      <c r="AR46" s="971"/>
      <c r="AS46" s="971"/>
      <c r="AT46" s="971"/>
      <c r="AU46" s="971"/>
      <c r="AV46" s="971"/>
      <c r="AW46" s="971"/>
      <c r="AX46" s="971"/>
      <c r="AY46" s="971"/>
      <c r="AZ46" s="1045"/>
      <c r="BA46" s="1045"/>
      <c r="BB46" s="1045"/>
      <c r="BC46" s="1045"/>
      <c r="BD46" s="1045"/>
      <c r="BE46" s="972"/>
      <c r="BF46" s="972"/>
      <c r="BG46" s="972"/>
      <c r="BH46" s="972"/>
      <c r="BI46" s="973"/>
      <c r="BJ46" s="232"/>
      <c r="BK46" s="232"/>
      <c r="BL46" s="232"/>
      <c r="BM46" s="232"/>
      <c r="BN46" s="232"/>
      <c r="BO46" s="241"/>
      <c r="BP46" s="241"/>
      <c r="BQ46" s="238">
        <v>40</v>
      </c>
      <c r="BR46" s="239"/>
      <c r="BS46" s="996"/>
      <c r="BT46" s="997"/>
      <c r="BU46" s="997"/>
      <c r="BV46" s="997"/>
      <c r="BW46" s="997"/>
      <c r="BX46" s="997"/>
      <c r="BY46" s="997"/>
      <c r="BZ46" s="997"/>
      <c r="CA46" s="997"/>
      <c r="CB46" s="997"/>
      <c r="CC46" s="997"/>
      <c r="CD46" s="997"/>
      <c r="CE46" s="997"/>
      <c r="CF46" s="997"/>
      <c r="CG46" s="1018"/>
      <c r="CH46" s="993"/>
      <c r="CI46" s="994"/>
      <c r="CJ46" s="994"/>
      <c r="CK46" s="994"/>
      <c r="CL46" s="995"/>
      <c r="CM46" s="993"/>
      <c r="CN46" s="994"/>
      <c r="CO46" s="994"/>
      <c r="CP46" s="994"/>
      <c r="CQ46" s="995"/>
      <c r="CR46" s="993"/>
      <c r="CS46" s="994"/>
      <c r="CT46" s="994"/>
      <c r="CU46" s="994"/>
      <c r="CV46" s="995"/>
      <c r="CW46" s="993"/>
      <c r="CX46" s="994"/>
      <c r="CY46" s="994"/>
      <c r="CZ46" s="994"/>
      <c r="DA46" s="995"/>
      <c r="DB46" s="993"/>
      <c r="DC46" s="994"/>
      <c r="DD46" s="994"/>
      <c r="DE46" s="994"/>
      <c r="DF46" s="995"/>
      <c r="DG46" s="993"/>
      <c r="DH46" s="994"/>
      <c r="DI46" s="994"/>
      <c r="DJ46" s="994"/>
      <c r="DK46" s="995"/>
      <c r="DL46" s="993"/>
      <c r="DM46" s="994"/>
      <c r="DN46" s="994"/>
      <c r="DO46" s="994"/>
      <c r="DP46" s="995"/>
      <c r="DQ46" s="993"/>
      <c r="DR46" s="994"/>
      <c r="DS46" s="994"/>
      <c r="DT46" s="994"/>
      <c r="DU46" s="995"/>
      <c r="DV46" s="996"/>
      <c r="DW46" s="997"/>
      <c r="DX46" s="997"/>
      <c r="DY46" s="997"/>
      <c r="DZ46" s="998"/>
      <c r="EA46" s="230"/>
    </row>
    <row r="47" spans="1:131" ht="26.25" customHeight="1" x14ac:dyDescent="0.15">
      <c r="A47" s="238">
        <v>20</v>
      </c>
      <c r="B47" s="1034"/>
      <c r="C47" s="1035"/>
      <c r="D47" s="1035"/>
      <c r="E47" s="1035"/>
      <c r="F47" s="1035"/>
      <c r="G47" s="1035"/>
      <c r="H47" s="1035"/>
      <c r="I47" s="1035"/>
      <c r="J47" s="1035"/>
      <c r="K47" s="1035"/>
      <c r="L47" s="1035"/>
      <c r="M47" s="1035"/>
      <c r="N47" s="1035"/>
      <c r="O47" s="1035"/>
      <c r="P47" s="1036"/>
      <c r="Q47" s="1042"/>
      <c r="R47" s="1043"/>
      <c r="S47" s="1043"/>
      <c r="T47" s="1043"/>
      <c r="U47" s="1043"/>
      <c r="V47" s="1043"/>
      <c r="W47" s="1043"/>
      <c r="X47" s="1043"/>
      <c r="Y47" s="1043"/>
      <c r="Z47" s="1043"/>
      <c r="AA47" s="1043"/>
      <c r="AB47" s="1043"/>
      <c r="AC47" s="1043"/>
      <c r="AD47" s="1043"/>
      <c r="AE47" s="1044"/>
      <c r="AF47" s="1039"/>
      <c r="AG47" s="1040"/>
      <c r="AH47" s="1040"/>
      <c r="AI47" s="1040"/>
      <c r="AJ47" s="1041"/>
      <c r="AK47" s="980"/>
      <c r="AL47" s="971"/>
      <c r="AM47" s="971"/>
      <c r="AN47" s="971"/>
      <c r="AO47" s="971"/>
      <c r="AP47" s="971"/>
      <c r="AQ47" s="971"/>
      <c r="AR47" s="971"/>
      <c r="AS47" s="971"/>
      <c r="AT47" s="971"/>
      <c r="AU47" s="971"/>
      <c r="AV47" s="971"/>
      <c r="AW47" s="971"/>
      <c r="AX47" s="971"/>
      <c r="AY47" s="971"/>
      <c r="AZ47" s="1045"/>
      <c r="BA47" s="1045"/>
      <c r="BB47" s="1045"/>
      <c r="BC47" s="1045"/>
      <c r="BD47" s="1045"/>
      <c r="BE47" s="972"/>
      <c r="BF47" s="972"/>
      <c r="BG47" s="972"/>
      <c r="BH47" s="972"/>
      <c r="BI47" s="973"/>
      <c r="BJ47" s="232"/>
      <c r="BK47" s="232"/>
      <c r="BL47" s="232"/>
      <c r="BM47" s="232"/>
      <c r="BN47" s="232"/>
      <c r="BO47" s="241"/>
      <c r="BP47" s="241"/>
      <c r="BQ47" s="238">
        <v>41</v>
      </c>
      <c r="BR47" s="239"/>
      <c r="BS47" s="996"/>
      <c r="BT47" s="997"/>
      <c r="BU47" s="997"/>
      <c r="BV47" s="997"/>
      <c r="BW47" s="997"/>
      <c r="BX47" s="997"/>
      <c r="BY47" s="997"/>
      <c r="BZ47" s="997"/>
      <c r="CA47" s="997"/>
      <c r="CB47" s="997"/>
      <c r="CC47" s="997"/>
      <c r="CD47" s="997"/>
      <c r="CE47" s="997"/>
      <c r="CF47" s="997"/>
      <c r="CG47" s="1018"/>
      <c r="CH47" s="993"/>
      <c r="CI47" s="994"/>
      <c r="CJ47" s="994"/>
      <c r="CK47" s="994"/>
      <c r="CL47" s="995"/>
      <c r="CM47" s="993"/>
      <c r="CN47" s="994"/>
      <c r="CO47" s="994"/>
      <c r="CP47" s="994"/>
      <c r="CQ47" s="995"/>
      <c r="CR47" s="993"/>
      <c r="CS47" s="994"/>
      <c r="CT47" s="994"/>
      <c r="CU47" s="994"/>
      <c r="CV47" s="995"/>
      <c r="CW47" s="993"/>
      <c r="CX47" s="994"/>
      <c r="CY47" s="994"/>
      <c r="CZ47" s="994"/>
      <c r="DA47" s="995"/>
      <c r="DB47" s="993"/>
      <c r="DC47" s="994"/>
      <c r="DD47" s="994"/>
      <c r="DE47" s="994"/>
      <c r="DF47" s="995"/>
      <c r="DG47" s="993"/>
      <c r="DH47" s="994"/>
      <c r="DI47" s="994"/>
      <c r="DJ47" s="994"/>
      <c r="DK47" s="995"/>
      <c r="DL47" s="993"/>
      <c r="DM47" s="994"/>
      <c r="DN47" s="994"/>
      <c r="DO47" s="994"/>
      <c r="DP47" s="995"/>
      <c r="DQ47" s="993"/>
      <c r="DR47" s="994"/>
      <c r="DS47" s="994"/>
      <c r="DT47" s="994"/>
      <c r="DU47" s="995"/>
      <c r="DV47" s="996"/>
      <c r="DW47" s="997"/>
      <c r="DX47" s="997"/>
      <c r="DY47" s="997"/>
      <c r="DZ47" s="998"/>
      <c r="EA47" s="230"/>
    </row>
    <row r="48" spans="1:131" ht="26.25" customHeight="1" x14ac:dyDescent="0.15">
      <c r="A48" s="238">
        <v>21</v>
      </c>
      <c r="B48" s="1034"/>
      <c r="C48" s="1035"/>
      <c r="D48" s="1035"/>
      <c r="E48" s="1035"/>
      <c r="F48" s="1035"/>
      <c r="G48" s="1035"/>
      <c r="H48" s="1035"/>
      <c r="I48" s="1035"/>
      <c r="J48" s="1035"/>
      <c r="K48" s="1035"/>
      <c r="L48" s="1035"/>
      <c r="M48" s="1035"/>
      <c r="N48" s="1035"/>
      <c r="O48" s="1035"/>
      <c r="P48" s="1036"/>
      <c r="Q48" s="1042"/>
      <c r="R48" s="1043"/>
      <c r="S48" s="1043"/>
      <c r="T48" s="1043"/>
      <c r="U48" s="1043"/>
      <c r="V48" s="1043"/>
      <c r="W48" s="1043"/>
      <c r="X48" s="1043"/>
      <c r="Y48" s="1043"/>
      <c r="Z48" s="1043"/>
      <c r="AA48" s="1043"/>
      <c r="AB48" s="1043"/>
      <c r="AC48" s="1043"/>
      <c r="AD48" s="1043"/>
      <c r="AE48" s="1044"/>
      <c r="AF48" s="1039"/>
      <c r="AG48" s="1040"/>
      <c r="AH48" s="1040"/>
      <c r="AI48" s="1040"/>
      <c r="AJ48" s="1041"/>
      <c r="AK48" s="980"/>
      <c r="AL48" s="971"/>
      <c r="AM48" s="971"/>
      <c r="AN48" s="971"/>
      <c r="AO48" s="971"/>
      <c r="AP48" s="971"/>
      <c r="AQ48" s="971"/>
      <c r="AR48" s="971"/>
      <c r="AS48" s="971"/>
      <c r="AT48" s="971"/>
      <c r="AU48" s="971"/>
      <c r="AV48" s="971"/>
      <c r="AW48" s="971"/>
      <c r="AX48" s="971"/>
      <c r="AY48" s="971"/>
      <c r="AZ48" s="1045"/>
      <c r="BA48" s="1045"/>
      <c r="BB48" s="1045"/>
      <c r="BC48" s="1045"/>
      <c r="BD48" s="1045"/>
      <c r="BE48" s="972"/>
      <c r="BF48" s="972"/>
      <c r="BG48" s="972"/>
      <c r="BH48" s="972"/>
      <c r="BI48" s="973"/>
      <c r="BJ48" s="232"/>
      <c r="BK48" s="232"/>
      <c r="BL48" s="232"/>
      <c r="BM48" s="232"/>
      <c r="BN48" s="232"/>
      <c r="BO48" s="241"/>
      <c r="BP48" s="241"/>
      <c r="BQ48" s="238">
        <v>42</v>
      </c>
      <c r="BR48" s="239"/>
      <c r="BS48" s="996"/>
      <c r="BT48" s="997"/>
      <c r="BU48" s="997"/>
      <c r="BV48" s="997"/>
      <c r="BW48" s="997"/>
      <c r="BX48" s="997"/>
      <c r="BY48" s="997"/>
      <c r="BZ48" s="997"/>
      <c r="CA48" s="997"/>
      <c r="CB48" s="997"/>
      <c r="CC48" s="997"/>
      <c r="CD48" s="997"/>
      <c r="CE48" s="997"/>
      <c r="CF48" s="997"/>
      <c r="CG48" s="1018"/>
      <c r="CH48" s="993"/>
      <c r="CI48" s="994"/>
      <c r="CJ48" s="994"/>
      <c r="CK48" s="994"/>
      <c r="CL48" s="995"/>
      <c r="CM48" s="993"/>
      <c r="CN48" s="994"/>
      <c r="CO48" s="994"/>
      <c r="CP48" s="994"/>
      <c r="CQ48" s="995"/>
      <c r="CR48" s="993"/>
      <c r="CS48" s="994"/>
      <c r="CT48" s="994"/>
      <c r="CU48" s="994"/>
      <c r="CV48" s="995"/>
      <c r="CW48" s="993"/>
      <c r="CX48" s="994"/>
      <c r="CY48" s="994"/>
      <c r="CZ48" s="994"/>
      <c r="DA48" s="995"/>
      <c r="DB48" s="993"/>
      <c r="DC48" s="994"/>
      <c r="DD48" s="994"/>
      <c r="DE48" s="994"/>
      <c r="DF48" s="995"/>
      <c r="DG48" s="993"/>
      <c r="DH48" s="994"/>
      <c r="DI48" s="994"/>
      <c r="DJ48" s="994"/>
      <c r="DK48" s="995"/>
      <c r="DL48" s="993"/>
      <c r="DM48" s="994"/>
      <c r="DN48" s="994"/>
      <c r="DO48" s="994"/>
      <c r="DP48" s="995"/>
      <c r="DQ48" s="993"/>
      <c r="DR48" s="994"/>
      <c r="DS48" s="994"/>
      <c r="DT48" s="994"/>
      <c r="DU48" s="995"/>
      <c r="DV48" s="996"/>
      <c r="DW48" s="997"/>
      <c r="DX48" s="997"/>
      <c r="DY48" s="997"/>
      <c r="DZ48" s="998"/>
      <c r="EA48" s="230"/>
    </row>
    <row r="49" spans="1:131" ht="26.25" customHeight="1" x14ac:dyDescent="0.15">
      <c r="A49" s="238">
        <v>22</v>
      </c>
      <c r="B49" s="1034"/>
      <c r="C49" s="1035"/>
      <c r="D49" s="1035"/>
      <c r="E49" s="1035"/>
      <c r="F49" s="1035"/>
      <c r="G49" s="1035"/>
      <c r="H49" s="1035"/>
      <c r="I49" s="1035"/>
      <c r="J49" s="1035"/>
      <c r="K49" s="1035"/>
      <c r="L49" s="1035"/>
      <c r="M49" s="1035"/>
      <c r="N49" s="1035"/>
      <c r="O49" s="1035"/>
      <c r="P49" s="1036"/>
      <c r="Q49" s="1042"/>
      <c r="R49" s="1043"/>
      <c r="S49" s="1043"/>
      <c r="T49" s="1043"/>
      <c r="U49" s="1043"/>
      <c r="V49" s="1043"/>
      <c r="W49" s="1043"/>
      <c r="X49" s="1043"/>
      <c r="Y49" s="1043"/>
      <c r="Z49" s="1043"/>
      <c r="AA49" s="1043"/>
      <c r="AB49" s="1043"/>
      <c r="AC49" s="1043"/>
      <c r="AD49" s="1043"/>
      <c r="AE49" s="1044"/>
      <c r="AF49" s="1039"/>
      <c r="AG49" s="1040"/>
      <c r="AH49" s="1040"/>
      <c r="AI49" s="1040"/>
      <c r="AJ49" s="1041"/>
      <c r="AK49" s="980"/>
      <c r="AL49" s="971"/>
      <c r="AM49" s="971"/>
      <c r="AN49" s="971"/>
      <c r="AO49" s="971"/>
      <c r="AP49" s="971"/>
      <c r="AQ49" s="971"/>
      <c r="AR49" s="971"/>
      <c r="AS49" s="971"/>
      <c r="AT49" s="971"/>
      <c r="AU49" s="971"/>
      <c r="AV49" s="971"/>
      <c r="AW49" s="971"/>
      <c r="AX49" s="971"/>
      <c r="AY49" s="971"/>
      <c r="AZ49" s="1045"/>
      <c r="BA49" s="1045"/>
      <c r="BB49" s="1045"/>
      <c r="BC49" s="1045"/>
      <c r="BD49" s="1045"/>
      <c r="BE49" s="972"/>
      <c r="BF49" s="972"/>
      <c r="BG49" s="972"/>
      <c r="BH49" s="972"/>
      <c r="BI49" s="973"/>
      <c r="BJ49" s="232"/>
      <c r="BK49" s="232"/>
      <c r="BL49" s="232"/>
      <c r="BM49" s="232"/>
      <c r="BN49" s="232"/>
      <c r="BO49" s="241"/>
      <c r="BP49" s="241"/>
      <c r="BQ49" s="238">
        <v>43</v>
      </c>
      <c r="BR49" s="239"/>
      <c r="BS49" s="996"/>
      <c r="BT49" s="997"/>
      <c r="BU49" s="997"/>
      <c r="BV49" s="997"/>
      <c r="BW49" s="997"/>
      <c r="BX49" s="997"/>
      <c r="BY49" s="997"/>
      <c r="BZ49" s="997"/>
      <c r="CA49" s="997"/>
      <c r="CB49" s="997"/>
      <c r="CC49" s="997"/>
      <c r="CD49" s="997"/>
      <c r="CE49" s="997"/>
      <c r="CF49" s="997"/>
      <c r="CG49" s="1018"/>
      <c r="CH49" s="993"/>
      <c r="CI49" s="994"/>
      <c r="CJ49" s="994"/>
      <c r="CK49" s="994"/>
      <c r="CL49" s="995"/>
      <c r="CM49" s="993"/>
      <c r="CN49" s="994"/>
      <c r="CO49" s="994"/>
      <c r="CP49" s="994"/>
      <c r="CQ49" s="995"/>
      <c r="CR49" s="993"/>
      <c r="CS49" s="994"/>
      <c r="CT49" s="994"/>
      <c r="CU49" s="994"/>
      <c r="CV49" s="995"/>
      <c r="CW49" s="993"/>
      <c r="CX49" s="994"/>
      <c r="CY49" s="994"/>
      <c r="CZ49" s="994"/>
      <c r="DA49" s="995"/>
      <c r="DB49" s="993"/>
      <c r="DC49" s="994"/>
      <c r="DD49" s="994"/>
      <c r="DE49" s="994"/>
      <c r="DF49" s="995"/>
      <c r="DG49" s="993"/>
      <c r="DH49" s="994"/>
      <c r="DI49" s="994"/>
      <c r="DJ49" s="994"/>
      <c r="DK49" s="995"/>
      <c r="DL49" s="993"/>
      <c r="DM49" s="994"/>
      <c r="DN49" s="994"/>
      <c r="DO49" s="994"/>
      <c r="DP49" s="995"/>
      <c r="DQ49" s="993"/>
      <c r="DR49" s="994"/>
      <c r="DS49" s="994"/>
      <c r="DT49" s="994"/>
      <c r="DU49" s="995"/>
      <c r="DV49" s="996"/>
      <c r="DW49" s="997"/>
      <c r="DX49" s="997"/>
      <c r="DY49" s="997"/>
      <c r="DZ49" s="998"/>
      <c r="EA49" s="230"/>
    </row>
    <row r="50" spans="1:131" ht="26.25" customHeight="1" x14ac:dyDescent="0.15">
      <c r="A50" s="238">
        <v>23</v>
      </c>
      <c r="B50" s="1034"/>
      <c r="C50" s="1035"/>
      <c r="D50" s="1035"/>
      <c r="E50" s="1035"/>
      <c r="F50" s="1035"/>
      <c r="G50" s="1035"/>
      <c r="H50" s="1035"/>
      <c r="I50" s="1035"/>
      <c r="J50" s="1035"/>
      <c r="K50" s="1035"/>
      <c r="L50" s="1035"/>
      <c r="M50" s="1035"/>
      <c r="N50" s="1035"/>
      <c r="O50" s="1035"/>
      <c r="P50" s="1036"/>
      <c r="Q50" s="1037"/>
      <c r="R50" s="1029"/>
      <c r="S50" s="1029"/>
      <c r="T50" s="1029"/>
      <c r="U50" s="1029"/>
      <c r="V50" s="1029"/>
      <c r="W50" s="1029"/>
      <c r="X50" s="1029"/>
      <c r="Y50" s="1029"/>
      <c r="Z50" s="1029"/>
      <c r="AA50" s="1029"/>
      <c r="AB50" s="1029"/>
      <c r="AC50" s="1029"/>
      <c r="AD50" s="1029"/>
      <c r="AE50" s="1038"/>
      <c r="AF50" s="1039"/>
      <c r="AG50" s="1040"/>
      <c r="AH50" s="1040"/>
      <c r="AI50" s="1040"/>
      <c r="AJ50" s="1041"/>
      <c r="AK50" s="1028"/>
      <c r="AL50" s="1029"/>
      <c r="AM50" s="1029"/>
      <c r="AN50" s="1029"/>
      <c r="AO50" s="1029"/>
      <c r="AP50" s="1029"/>
      <c r="AQ50" s="1029"/>
      <c r="AR50" s="1029"/>
      <c r="AS50" s="1029"/>
      <c r="AT50" s="1029"/>
      <c r="AU50" s="1029"/>
      <c r="AV50" s="1029"/>
      <c r="AW50" s="1029"/>
      <c r="AX50" s="1029"/>
      <c r="AY50" s="1029"/>
      <c r="AZ50" s="1030"/>
      <c r="BA50" s="1030"/>
      <c r="BB50" s="1030"/>
      <c r="BC50" s="1030"/>
      <c r="BD50" s="1030"/>
      <c r="BE50" s="972"/>
      <c r="BF50" s="972"/>
      <c r="BG50" s="972"/>
      <c r="BH50" s="972"/>
      <c r="BI50" s="973"/>
      <c r="BJ50" s="232"/>
      <c r="BK50" s="232"/>
      <c r="BL50" s="232"/>
      <c r="BM50" s="232"/>
      <c r="BN50" s="232"/>
      <c r="BO50" s="241"/>
      <c r="BP50" s="241"/>
      <c r="BQ50" s="238">
        <v>44</v>
      </c>
      <c r="BR50" s="239"/>
      <c r="BS50" s="996"/>
      <c r="BT50" s="997"/>
      <c r="BU50" s="997"/>
      <c r="BV50" s="997"/>
      <c r="BW50" s="997"/>
      <c r="BX50" s="997"/>
      <c r="BY50" s="997"/>
      <c r="BZ50" s="997"/>
      <c r="CA50" s="997"/>
      <c r="CB50" s="997"/>
      <c r="CC50" s="997"/>
      <c r="CD50" s="997"/>
      <c r="CE50" s="997"/>
      <c r="CF50" s="997"/>
      <c r="CG50" s="1018"/>
      <c r="CH50" s="993"/>
      <c r="CI50" s="994"/>
      <c r="CJ50" s="994"/>
      <c r="CK50" s="994"/>
      <c r="CL50" s="995"/>
      <c r="CM50" s="993"/>
      <c r="CN50" s="994"/>
      <c r="CO50" s="994"/>
      <c r="CP50" s="994"/>
      <c r="CQ50" s="995"/>
      <c r="CR50" s="993"/>
      <c r="CS50" s="994"/>
      <c r="CT50" s="994"/>
      <c r="CU50" s="994"/>
      <c r="CV50" s="995"/>
      <c r="CW50" s="993"/>
      <c r="CX50" s="994"/>
      <c r="CY50" s="994"/>
      <c r="CZ50" s="994"/>
      <c r="DA50" s="995"/>
      <c r="DB50" s="993"/>
      <c r="DC50" s="994"/>
      <c r="DD50" s="994"/>
      <c r="DE50" s="994"/>
      <c r="DF50" s="995"/>
      <c r="DG50" s="993"/>
      <c r="DH50" s="994"/>
      <c r="DI50" s="994"/>
      <c r="DJ50" s="994"/>
      <c r="DK50" s="995"/>
      <c r="DL50" s="993"/>
      <c r="DM50" s="994"/>
      <c r="DN50" s="994"/>
      <c r="DO50" s="994"/>
      <c r="DP50" s="995"/>
      <c r="DQ50" s="993"/>
      <c r="DR50" s="994"/>
      <c r="DS50" s="994"/>
      <c r="DT50" s="994"/>
      <c r="DU50" s="995"/>
      <c r="DV50" s="996"/>
      <c r="DW50" s="997"/>
      <c r="DX50" s="997"/>
      <c r="DY50" s="997"/>
      <c r="DZ50" s="998"/>
      <c r="EA50" s="230"/>
    </row>
    <row r="51" spans="1:131" ht="26.25" customHeight="1" x14ac:dyDescent="0.15">
      <c r="A51" s="238">
        <v>24</v>
      </c>
      <c r="B51" s="1034"/>
      <c r="C51" s="1035"/>
      <c r="D51" s="1035"/>
      <c r="E51" s="1035"/>
      <c r="F51" s="1035"/>
      <c r="G51" s="1035"/>
      <c r="H51" s="1035"/>
      <c r="I51" s="1035"/>
      <c r="J51" s="1035"/>
      <c r="K51" s="1035"/>
      <c r="L51" s="1035"/>
      <c r="M51" s="1035"/>
      <c r="N51" s="1035"/>
      <c r="O51" s="1035"/>
      <c r="P51" s="1036"/>
      <c r="Q51" s="1037"/>
      <c r="R51" s="1029"/>
      <c r="S51" s="1029"/>
      <c r="T51" s="1029"/>
      <c r="U51" s="1029"/>
      <c r="V51" s="1029"/>
      <c r="W51" s="1029"/>
      <c r="X51" s="1029"/>
      <c r="Y51" s="1029"/>
      <c r="Z51" s="1029"/>
      <c r="AA51" s="1029"/>
      <c r="AB51" s="1029"/>
      <c r="AC51" s="1029"/>
      <c r="AD51" s="1029"/>
      <c r="AE51" s="1038"/>
      <c r="AF51" s="1039"/>
      <c r="AG51" s="1040"/>
      <c r="AH51" s="1040"/>
      <c r="AI51" s="1040"/>
      <c r="AJ51" s="1041"/>
      <c r="AK51" s="1028"/>
      <c r="AL51" s="1029"/>
      <c r="AM51" s="1029"/>
      <c r="AN51" s="1029"/>
      <c r="AO51" s="1029"/>
      <c r="AP51" s="1029"/>
      <c r="AQ51" s="1029"/>
      <c r="AR51" s="1029"/>
      <c r="AS51" s="1029"/>
      <c r="AT51" s="1029"/>
      <c r="AU51" s="1029"/>
      <c r="AV51" s="1029"/>
      <c r="AW51" s="1029"/>
      <c r="AX51" s="1029"/>
      <c r="AY51" s="1029"/>
      <c r="AZ51" s="1030"/>
      <c r="BA51" s="1030"/>
      <c r="BB51" s="1030"/>
      <c r="BC51" s="1030"/>
      <c r="BD51" s="1030"/>
      <c r="BE51" s="972"/>
      <c r="BF51" s="972"/>
      <c r="BG51" s="972"/>
      <c r="BH51" s="972"/>
      <c r="BI51" s="973"/>
      <c r="BJ51" s="232"/>
      <c r="BK51" s="232"/>
      <c r="BL51" s="232"/>
      <c r="BM51" s="232"/>
      <c r="BN51" s="232"/>
      <c r="BO51" s="241"/>
      <c r="BP51" s="241"/>
      <c r="BQ51" s="238">
        <v>45</v>
      </c>
      <c r="BR51" s="239"/>
      <c r="BS51" s="996"/>
      <c r="BT51" s="997"/>
      <c r="BU51" s="997"/>
      <c r="BV51" s="997"/>
      <c r="BW51" s="997"/>
      <c r="BX51" s="997"/>
      <c r="BY51" s="997"/>
      <c r="BZ51" s="997"/>
      <c r="CA51" s="997"/>
      <c r="CB51" s="997"/>
      <c r="CC51" s="997"/>
      <c r="CD51" s="997"/>
      <c r="CE51" s="997"/>
      <c r="CF51" s="997"/>
      <c r="CG51" s="1018"/>
      <c r="CH51" s="993"/>
      <c r="CI51" s="994"/>
      <c r="CJ51" s="994"/>
      <c r="CK51" s="994"/>
      <c r="CL51" s="995"/>
      <c r="CM51" s="993"/>
      <c r="CN51" s="994"/>
      <c r="CO51" s="994"/>
      <c r="CP51" s="994"/>
      <c r="CQ51" s="995"/>
      <c r="CR51" s="993"/>
      <c r="CS51" s="994"/>
      <c r="CT51" s="994"/>
      <c r="CU51" s="994"/>
      <c r="CV51" s="995"/>
      <c r="CW51" s="993"/>
      <c r="CX51" s="994"/>
      <c r="CY51" s="994"/>
      <c r="CZ51" s="994"/>
      <c r="DA51" s="995"/>
      <c r="DB51" s="993"/>
      <c r="DC51" s="994"/>
      <c r="DD51" s="994"/>
      <c r="DE51" s="994"/>
      <c r="DF51" s="995"/>
      <c r="DG51" s="993"/>
      <c r="DH51" s="994"/>
      <c r="DI51" s="994"/>
      <c r="DJ51" s="994"/>
      <c r="DK51" s="995"/>
      <c r="DL51" s="993"/>
      <c r="DM51" s="994"/>
      <c r="DN51" s="994"/>
      <c r="DO51" s="994"/>
      <c r="DP51" s="995"/>
      <c r="DQ51" s="993"/>
      <c r="DR51" s="994"/>
      <c r="DS51" s="994"/>
      <c r="DT51" s="994"/>
      <c r="DU51" s="995"/>
      <c r="DV51" s="996"/>
      <c r="DW51" s="997"/>
      <c r="DX51" s="997"/>
      <c r="DY51" s="997"/>
      <c r="DZ51" s="998"/>
      <c r="EA51" s="230"/>
    </row>
    <row r="52" spans="1:131" ht="26.25" customHeight="1" x14ac:dyDescent="0.15">
      <c r="A52" s="238">
        <v>25</v>
      </c>
      <c r="B52" s="1034"/>
      <c r="C52" s="1035"/>
      <c r="D52" s="1035"/>
      <c r="E52" s="1035"/>
      <c r="F52" s="1035"/>
      <c r="G52" s="1035"/>
      <c r="H52" s="1035"/>
      <c r="I52" s="1035"/>
      <c r="J52" s="1035"/>
      <c r="K52" s="1035"/>
      <c r="L52" s="1035"/>
      <c r="M52" s="1035"/>
      <c r="N52" s="1035"/>
      <c r="O52" s="1035"/>
      <c r="P52" s="1036"/>
      <c r="Q52" s="1037"/>
      <c r="R52" s="1029"/>
      <c r="S52" s="1029"/>
      <c r="T52" s="1029"/>
      <c r="U52" s="1029"/>
      <c r="V52" s="1029"/>
      <c r="W52" s="1029"/>
      <c r="X52" s="1029"/>
      <c r="Y52" s="1029"/>
      <c r="Z52" s="1029"/>
      <c r="AA52" s="1029"/>
      <c r="AB52" s="1029"/>
      <c r="AC52" s="1029"/>
      <c r="AD52" s="1029"/>
      <c r="AE52" s="1038"/>
      <c r="AF52" s="1039"/>
      <c r="AG52" s="1040"/>
      <c r="AH52" s="1040"/>
      <c r="AI52" s="1040"/>
      <c r="AJ52" s="1041"/>
      <c r="AK52" s="1028"/>
      <c r="AL52" s="1029"/>
      <c r="AM52" s="1029"/>
      <c r="AN52" s="1029"/>
      <c r="AO52" s="1029"/>
      <c r="AP52" s="1029"/>
      <c r="AQ52" s="1029"/>
      <c r="AR52" s="1029"/>
      <c r="AS52" s="1029"/>
      <c r="AT52" s="1029"/>
      <c r="AU52" s="1029"/>
      <c r="AV52" s="1029"/>
      <c r="AW52" s="1029"/>
      <c r="AX52" s="1029"/>
      <c r="AY52" s="1029"/>
      <c r="AZ52" s="1030"/>
      <c r="BA52" s="1030"/>
      <c r="BB52" s="1030"/>
      <c r="BC52" s="1030"/>
      <c r="BD52" s="1030"/>
      <c r="BE52" s="972"/>
      <c r="BF52" s="972"/>
      <c r="BG52" s="972"/>
      <c r="BH52" s="972"/>
      <c r="BI52" s="973"/>
      <c r="BJ52" s="232"/>
      <c r="BK52" s="232"/>
      <c r="BL52" s="232"/>
      <c r="BM52" s="232"/>
      <c r="BN52" s="232"/>
      <c r="BO52" s="241"/>
      <c r="BP52" s="241"/>
      <c r="BQ52" s="238">
        <v>46</v>
      </c>
      <c r="BR52" s="239"/>
      <c r="BS52" s="996"/>
      <c r="BT52" s="997"/>
      <c r="BU52" s="997"/>
      <c r="BV52" s="997"/>
      <c r="BW52" s="997"/>
      <c r="BX52" s="997"/>
      <c r="BY52" s="997"/>
      <c r="BZ52" s="997"/>
      <c r="CA52" s="997"/>
      <c r="CB52" s="997"/>
      <c r="CC52" s="997"/>
      <c r="CD52" s="997"/>
      <c r="CE52" s="997"/>
      <c r="CF52" s="997"/>
      <c r="CG52" s="1018"/>
      <c r="CH52" s="993"/>
      <c r="CI52" s="994"/>
      <c r="CJ52" s="994"/>
      <c r="CK52" s="994"/>
      <c r="CL52" s="995"/>
      <c r="CM52" s="993"/>
      <c r="CN52" s="994"/>
      <c r="CO52" s="994"/>
      <c r="CP52" s="994"/>
      <c r="CQ52" s="995"/>
      <c r="CR52" s="993"/>
      <c r="CS52" s="994"/>
      <c r="CT52" s="994"/>
      <c r="CU52" s="994"/>
      <c r="CV52" s="995"/>
      <c r="CW52" s="993"/>
      <c r="CX52" s="994"/>
      <c r="CY52" s="994"/>
      <c r="CZ52" s="994"/>
      <c r="DA52" s="995"/>
      <c r="DB52" s="993"/>
      <c r="DC52" s="994"/>
      <c r="DD52" s="994"/>
      <c r="DE52" s="994"/>
      <c r="DF52" s="995"/>
      <c r="DG52" s="993"/>
      <c r="DH52" s="994"/>
      <c r="DI52" s="994"/>
      <c r="DJ52" s="994"/>
      <c r="DK52" s="995"/>
      <c r="DL52" s="993"/>
      <c r="DM52" s="994"/>
      <c r="DN52" s="994"/>
      <c r="DO52" s="994"/>
      <c r="DP52" s="995"/>
      <c r="DQ52" s="993"/>
      <c r="DR52" s="994"/>
      <c r="DS52" s="994"/>
      <c r="DT52" s="994"/>
      <c r="DU52" s="995"/>
      <c r="DV52" s="996"/>
      <c r="DW52" s="997"/>
      <c r="DX52" s="997"/>
      <c r="DY52" s="997"/>
      <c r="DZ52" s="998"/>
      <c r="EA52" s="230"/>
    </row>
    <row r="53" spans="1:131" ht="26.25" customHeight="1" x14ac:dyDescent="0.15">
      <c r="A53" s="238">
        <v>26</v>
      </c>
      <c r="B53" s="1034"/>
      <c r="C53" s="1035"/>
      <c r="D53" s="1035"/>
      <c r="E53" s="1035"/>
      <c r="F53" s="1035"/>
      <c r="G53" s="1035"/>
      <c r="H53" s="1035"/>
      <c r="I53" s="1035"/>
      <c r="J53" s="1035"/>
      <c r="K53" s="1035"/>
      <c r="L53" s="1035"/>
      <c r="M53" s="1035"/>
      <c r="N53" s="1035"/>
      <c r="O53" s="1035"/>
      <c r="P53" s="1036"/>
      <c r="Q53" s="1037"/>
      <c r="R53" s="1029"/>
      <c r="S53" s="1029"/>
      <c r="T53" s="1029"/>
      <c r="U53" s="1029"/>
      <c r="V53" s="1029"/>
      <c r="W53" s="1029"/>
      <c r="X53" s="1029"/>
      <c r="Y53" s="1029"/>
      <c r="Z53" s="1029"/>
      <c r="AA53" s="1029"/>
      <c r="AB53" s="1029"/>
      <c r="AC53" s="1029"/>
      <c r="AD53" s="1029"/>
      <c r="AE53" s="1038"/>
      <c r="AF53" s="1039"/>
      <c r="AG53" s="1040"/>
      <c r="AH53" s="1040"/>
      <c r="AI53" s="1040"/>
      <c r="AJ53" s="1041"/>
      <c r="AK53" s="1028"/>
      <c r="AL53" s="1029"/>
      <c r="AM53" s="1029"/>
      <c r="AN53" s="1029"/>
      <c r="AO53" s="1029"/>
      <c r="AP53" s="1029"/>
      <c r="AQ53" s="1029"/>
      <c r="AR53" s="1029"/>
      <c r="AS53" s="1029"/>
      <c r="AT53" s="1029"/>
      <c r="AU53" s="1029"/>
      <c r="AV53" s="1029"/>
      <c r="AW53" s="1029"/>
      <c r="AX53" s="1029"/>
      <c r="AY53" s="1029"/>
      <c r="AZ53" s="1030"/>
      <c r="BA53" s="1030"/>
      <c r="BB53" s="1030"/>
      <c r="BC53" s="1030"/>
      <c r="BD53" s="1030"/>
      <c r="BE53" s="972"/>
      <c r="BF53" s="972"/>
      <c r="BG53" s="972"/>
      <c r="BH53" s="972"/>
      <c r="BI53" s="973"/>
      <c r="BJ53" s="232"/>
      <c r="BK53" s="232"/>
      <c r="BL53" s="232"/>
      <c r="BM53" s="232"/>
      <c r="BN53" s="232"/>
      <c r="BO53" s="241"/>
      <c r="BP53" s="241"/>
      <c r="BQ53" s="238">
        <v>47</v>
      </c>
      <c r="BR53" s="239"/>
      <c r="BS53" s="996"/>
      <c r="BT53" s="997"/>
      <c r="BU53" s="997"/>
      <c r="BV53" s="997"/>
      <c r="BW53" s="997"/>
      <c r="BX53" s="997"/>
      <c r="BY53" s="997"/>
      <c r="BZ53" s="997"/>
      <c r="CA53" s="997"/>
      <c r="CB53" s="997"/>
      <c r="CC53" s="997"/>
      <c r="CD53" s="997"/>
      <c r="CE53" s="997"/>
      <c r="CF53" s="997"/>
      <c r="CG53" s="1018"/>
      <c r="CH53" s="993"/>
      <c r="CI53" s="994"/>
      <c r="CJ53" s="994"/>
      <c r="CK53" s="994"/>
      <c r="CL53" s="995"/>
      <c r="CM53" s="993"/>
      <c r="CN53" s="994"/>
      <c r="CO53" s="994"/>
      <c r="CP53" s="994"/>
      <c r="CQ53" s="995"/>
      <c r="CR53" s="993"/>
      <c r="CS53" s="994"/>
      <c r="CT53" s="994"/>
      <c r="CU53" s="994"/>
      <c r="CV53" s="995"/>
      <c r="CW53" s="993"/>
      <c r="CX53" s="994"/>
      <c r="CY53" s="994"/>
      <c r="CZ53" s="994"/>
      <c r="DA53" s="995"/>
      <c r="DB53" s="993"/>
      <c r="DC53" s="994"/>
      <c r="DD53" s="994"/>
      <c r="DE53" s="994"/>
      <c r="DF53" s="995"/>
      <c r="DG53" s="993"/>
      <c r="DH53" s="994"/>
      <c r="DI53" s="994"/>
      <c r="DJ53" s="994"/>
      <c r="DK53" s="995"/>
      <c r="DL53" s="993"/>
      <c r="DM53" s="994"/>
      <c r="DN53" s="994"/>
      <c r="DO53" s="994"/>
      <c r="DP53" s="995"/>
      <c r="DQ53" s="993"/>
      <c r="DR53" s="994"/>
      <c r="DS53" s="994"/>
      <c r="DT53" s="994"/>
      <c r="DU53" s="995"/>
      <c r="DV53" s="996"/>
      <c r="DW53" s="997"/>
      <c r="DX53" s="997"/>
      <c r="DY53" s="997"/>
      <c r="DZ53" s="998"/>
      <c r="EA53" s="230"/>
    </row>
    <row r="54" spans="1:131" ht="26.25" customHeight="1" x14ac:dyDescent="0.15">
      <c r="A54" s="238">
        <v>27</v>
      </c>
      <c r="B54" s="1034"/>
      <c r="C54" s="1035"/>
      <c r="D54" s="1035"/>
      <c r="E54" s="1035"/>
      <c r="F54" s="1035"/>
      <c r="G54" s="1035"/>
      <c r="H54" s="1035"/>
      <c r="I54" s="1035"/>
      <c r="J54" s="1035"/>
      <c r="K54" s="1035"/>
      <c r="L54" s="1035"/>
      <c r="M54" s="1035"/>
      <c r="N54" s="1035"/>
      <c r="O54" s="1035"/>
      <c r="P54" s="1036"/>
      <c r="Q54" s="1037"/>
      <c r="R54" s="1029"/>
      <c r="S54" s="1029"/>
      <c r="T54" s="1029"/>
      <c r="U54" s="1029"/>
      <c r="V54" s="1029"/>
      <c r="W54" s="1029"/>
      <c r="X54" s="1029"/>
      <c r="Y54" s="1029"/>
      <c r="Z54" s="1029"/>
      <c r="AA54" s="1029"/>
      <c r="AB54" s="1029"/>
      <c r="AC54" s="1029"/>
      <c r="AD54" s="1029"/>
      <c r="AE54" s="1038"/>
      <c r="AF54" s="1039"/>
      <c r="AG54" s="1040"/>
      <c r="AH54" s="1040"/>
      <c r="AI54" s="1040"/>
      <c r="AJ54" s="1041"/>
      <c r="AK54" s="1028"/>
      <c r="AL54" s="1029"/>
      <c r="AM54" s="1029"/>
      <c r="AN54" s="1029"/>
      <c r="AO54" s="1029"/>
      <c r="AP54" s="1029"/>
      <c r="AQ54" s="1029"/>
      <c r="AR54" s="1029"/>
      <c r="AS54" s="1029"/>
      <c r="AT54" s="1029"/>
      <c r="AU54" s="1029"/>
      <c r="AV54" s="1029"/>
      <c r="AW54" s="1029"/>
      <c r="AX54" s="1029"/>
      <c r="AY54" s="1029"/>
      <c r="AZ54" s="1030"/>
      <c r="BA54" s="1030"/>
      <c r="BB54" s="1030"/>
      <c r="BC54" s="1030"/>
      <c r="BD54" s="1030"/>
      <c r="BE54" s="972"/>
      <c r="BF54" s="972"/>
      <c r="BG54" s="972"/>
      <c r="BH54" s="972"/>
      <c r="BI54" s="973"/>
      <c r="BJ54" s="232"/>
      <c r="BK54" s="232"/>
      <c r="BL54" s="232"/>
      <c r="BM54" s="232"/>
      <c r="BN54" s="232"/>
      <c r="BO54" s="241"/>
      <c r="BP54" s="241"/>
      <c r="BQ54" s="238">
        <v>48</v>
      </c>
      <c r="BR54" s="239"/>
      <c r="BS54" s="996"/>
      <c r="BT54" s="997"/>
      <c r="BU54" s="997"/>
      <c r="BV54" s="997"/>
      <c r="BW54" s="997"/>
      <c r="BX54" s="997"/>
      <c r="BY54" s="997"/>
      <c r="BZ54" s="997"/>
      <c r="CA54" s="997"/>
      <c r="CB54" s="997"/>
      <c r="CC54" s="997"/>
      <c r="CD54" s="997"/>
      <c r="CE54" s="997"/>
      <c r="CF54" s="997"/>
      <c r="CG54" s="1018"/>
      <c r="CH54" s="993"/>
      <c r="CI54" s="994"/>
      <c r="CJ54" s="994"/>
      <c r="CK54" s="994"/>
      <c r="CL54" s="995"/>
      <c r="CM54" s="993"/>
      <c r="CN54" s="994"/>
      <c r="CO54" s="994"/>
      <c r="CP54" s="994"/>
      <c r="CQ54" s="995"/>
      <c r="CR54" s="993"/>
      <c r="CS54" s="994"/>
      <c r="CT54" s="994"/>
      <c r="CU54" s="994"/>
      <c r="CV54" s="995"/>
      <c r="CW54" s="993"/>
      <c r="CX54" s="994"/>
      <c r="CY54" s="994"/>
      <c r="CZ54" s="994"/>
      <c r="DA54" s="995"/>
      <c r="DB54" s="993"/>
      <c r="DC54" s="994"/>
      <c r="DD54" s="994"/>
      <c r="DE54" s="994"/>
      <c r="DF54" s="995"/>
      <c r="DG54" s="993"/>
      <c r="DH54" s="994"/>
      <c r="DI54" s="994"/>
      <c r="DJ54" s="994"/>
      <c r="DK54" s="995"/>
      <c r="DL54" s="993"/>
      <c r="DM54" s="994"/>
      <c r="DN54" s="994"/>
      <c r="DO54" s="994"/>
      <c r="DP54" s="995"/>
      <c r="DQ54" s="993"/>
      <c r="DR54" s="994"/>
      <c r="DS54" s="994"/>
      <c r="DT54" s="994"/>
      <c r="DU54" s="995"/>
      <c r="DV54" s="996"/>
      <c r="DW54" s="997"/>
      <c r="DX54" s="997"/>
      <c r="DY54" s="997"/>
      <c r="DZ54" s="998"/>
      <c r="EA54" s="230"/>
    </row>
    <row r="55" spans="1:131" ht="26.25" customHeight="1" x14ac:dyDescent="0.15">
      <c r="A55" s="238">
        <v>28</v>
      </c>
      <c r="B55" s="1034"/>
      <c r="C55" s="1035"/>
      <c r="D55" s="1035"/>
      <c r="E55" s="1035"/>
      <c r="F55" s="1035"/>
      <c r="G55" s="1035"/>
      <c r="H55" s="1035"/>
      <c r="I55" s="1035"/>
      <c r="J55" s="1035"/>
      <c r="K55" s="1035"/>
      <c r="L55" s="1035"/>
      <c r="M55" s="1035"/>
      <c r="N55" s="1035"/>
      <c r="O55" s="1035"/>
      <c r="P55" s="1036"/>
      <c r="Q55" s="1037"/>
      <c r="R55" s="1029"/>
      <c r="S55" s="1029"/>
      <c r="T55" s="1029"/>
      <c r="U55" s="1029"/>
      <c r="V55" s="1029"/>
      <c r="W55" s="1029"/>
      <c r="X55" s="1029"/>
      <c r="Y55" s="1029"/>
      <c r="Z55" s="1029"/>
      <c r="AA55" s="1029"/>
      <c r="AB55" s="1029"/>
      <c r="AC55" s="1029"/>
      <c r="AD55" s="1029"/>
      <c r="AE55" s="1038"/>
      <c r="AF55" s="1039"/>
      <c r="AG55" s="1040"/>
      <c r="AH55" s="1040"/>
      <c r="AI55" s="1040"/>
      <c r="AJ55" s="1041"/>
      <c r="AK55" s="1028"/>
      <c r="AL55" s="1029"/>
      <c r="AM55" s="1029"/>
      <c r="AN55" s="1029"/>
      <c r="AO55" s="1029"/>
      <c r="AP55" s="1029"/>
      <c r="AQ55" s="1029"/>
      <c r="AR55" s="1029"/>
      <c r="AS55" s="1029"/>
      <c r="AT55" s="1029"/>
      <c r="AU55" s="1029"/>
      <c r="AV55" s="1029"/>
      <c r="AW55" s="1029"/>
      <c r="AX55" s="1029"/>
      <c r="AY55" s="1029"/>
      <c r="AZ55" s="1030"/>
      <c r="BA55" s="1030"/>
      <c r="BB55" s="1030"/>
      <c r="BC55" s="1030"/>
      <c r="BD55" s="1030"/>
      <c r="BE55" s="972"/>
      <c r="BF55" s="972"/>
      <c r="BG55" s="972"/>
      <c r="BH55" s="972"/>
      <c r="BI55" s="973"/>
      <c r="BJ55" s="232"/>
      <c r="BK55" s="232"/>
      <c r="BL55" s="232"/>
      <c r="BM55" s="232"/>
      <c r="BN55" s="232"/>
      <c r="BO55" s="241"/>
      <c r="BP55" s="241"/>
      <c r="BQ55" s="238">
        <v>49</v>
      </c>
      <c r="BR55" s="239"/>
      <c r="BS55" s="996"/>
      <c r="BT55" s="997"/>
      <c r="BU55" s="997"/>
      <c r="BV55" s="997"/>
      <c r="BW55" s="997"/>
      <c r="BX55" s="997"/>
      <c r="BY55" s="997"/>
      <c r="BZ55" s="997"/>
      <c r="CA55" s="997"/>
      <c r="CB55" s="997"/>
      <c r="CC55" s="997"/>
      <c r="CD55" s="997"/>
      <c r="CE55" s="997"/>
      <c r="CF55" s="997"/>
      <c r="CG55" s="1018"/>
      <c r="CH55" s="993"/>
      <c r="CI55" s="994"/>
      <c r="CJ55" s="994"/>
      <c r="CK55" s="994"/>
      <c r="CL55" s="995"/>
      <c r="CM55" s="993"/>
      <c r="CN55" s="994"/>
      <c r="CO55" s="994"/>
      <c r="CP55" s="994"/>
      <c r="CQ55" s="995"/>
      <c r="CR55" s="993"/>
      <c r="CS55" s="994"/>
      <c r="CT55" s="994"/>
      <c r="CU55" s="994"/>
      <c r="CV55" s="995"/>
      <c r="CW55" s="993"/>
      <c r="CX55" s="994"/>
      <c r="CY55" s="994"/>
      <c r="CZ55" s="994"/>
      <c r="DA55" s="995"/>
      <c r="DB55" s="993"/>
      <c r="DC55" s="994"/>
      <c r="DD55" s="994"/>
      <c r="DE55" s="994"/>
      <c r="DF55" s="995"/>
      <c r="DG55" s="993"/>
      <c r="DH55" s="994"/>
      <c r="DI55" s="994"/>
      <c r="DJ55" s="994"/>
      <c r="DK55" s="995"/>
      <c r="DL55" s="993"/>
      <c r="DM55" s="994"/>
      <c r="DN55" s="994"/>
      <c r="DO55" s="994"/>
      <c r="DP55" s="995"/>
      <c r="DQ55" s="993"/>
      <c r="DR55" s="994"/>
      <c r="DS55" s="994"/>
      <c r="DT55" s="994"/>
      <c r="DU55" s="995"/>
      <c r="DV55" s="996"/>
      <c r="DW55" s="997"/>
      <c r="DX55" s="997"/>
      <c r="DY55" s="997"/>
      <c r="DZ55" s="998"/>
      <c r="EA55" s="230"/>
    </row>
    <row r="56" spans="1:131" ht="26.25" customHeight="1" x14ac:dyDescent="0.15">
      <c r="A56" s="238">
        <v>29</v>
      </c>
      <c r="B56" s="1034"/>
      <c r="C56" s="1035"/>
      <c r="D56" s="1035"/>
      <c r="E56" s="1035"/>
      <c r="F56" s="1035"/>
      <c r="G56" s="1035"/>
      <c r="H56" s="1035"/>
      <c r="I56" s="1035"/>
      <c r="J56" s="1035"/>
      <c r="K56" s="1035"/>
      <c r="L56" s="1035"/>
      <c r="M56" s="1035"/>
      <c r="N56" s="1035"/>
      <c r="O56" s="1035"/>
      <c r="P56" s="1036"/>
      <c r="Q56" s="1037"/>
      <c r="R56" s="1029"/>
      <c r="S56" s="1029"/>
      <c r="T56" s="1029"/>
      <c r="U56" s="1029"/>
      <c r="V56" s="1029"/>
      <c r="W56" s="1029"/>
      <c r="X56" s="1029"/>
      <c r="Y56" s="1029"/>
      <c r="Z56" s="1029"/>
      <c r="AA56" s="1029"/>
      <c r="AB56" s="1029"/>
      <c r="AC56" s="1029"/>
      <c r="AD56" s="1029"/>
      <c r="AE56" s="1038"/>
      <c r="AF56" s="1039"/>
      <c r="AG56" s="1040"/>
      <c r="AH56" s="1040"/>
      <c r="AI56" s="1040"/>
      <c r="AJ56" s="1041"/>
      <c r="AK56" s="1028"/>
      <c r="AL56" s="1029"/>
      <c r="AM56" s="1029"/>
      <c r="AN56" s="1029"/>
      <c r="AO56" s="1029"/>
      <c r="AP56" s="1029"/>
      <c r="AQ56" s="1029"/>
      <c r="AR56" s="1029"/>
      <c r="AS56" s="1029"/>
      <c r="AT56" s="1029"/>
      <c r="AU56" s="1029"/>
      <c r="AV56" s="1029"/>
      <c r="AW56" s="1029"/>
      <c r="AX56" s="1029"/>
      <c r="AY56" s="1029"/>
      <c r="AZ56" s="1030"/>
      <c r="BA56" s="1030"/>
      <c r="BB56" s="1030"/>
      <c r="BC56" s="1030"/>
      <c r="BD56" s="1030"/>
      <c r="BE56" s="972"/>
      <c r="BF56" s="972"/>
      <c r="BG56" s="972"/>
      <c r="BH56" s="972"/>
      <c r="BI56" s="973"/>
      <c r="BJ56" s="232"/>
      <c r="BK56" s="232"/>
      <c r="BL56" s="232"/>
      <c r="BM56" s="232"/>
      <c r="BN56" s="232"/>
      <c r="BO56" s="241"/>
      <c r="BP56" s="241"/>
      <c r="BQ56" s="238">
        <v>50</v>
      </c>
      <c r="BR56" s="239"/>
      <c r="BS56" s="996"/>
      <c r="BT56" s="997"/>
      <c r="BU56" s="997"/>
      <c r="BV56" s="997"/>
      <c r="BW56" s="997"/>
      <c r="BX56" s="997"/>
      <c r="BY56" s="997"/>
      <c r="BZ56" s="997"/>
      <c r="CA56" s="997"/>
      <c r="CB56" s="997"/>
      <c r="CC56" s="997"/>
      <c r="CD56" s="997"/>
      <c r="CE56" s="997"/>
      <c r="CF56" s="997"/>
      <c r="CG56" s="1018"/>
      <c r="CH56" s="993"/>
      <c r="CI56" s="994"/>
      <c r="CJ56" s="994"/>
      <c r="CK56" s="994"/>
      <c r="CL56" s="995"/>
      <c r="CM56" s="993"/>
      <c r="CN56" s="994"/>
      <c r="CO56" s="994"/>
      <c r="CP56" s="994"/>
      <c r="CQ56" s="995"/>
      <c r="CR56" s="993"/>
      <c r="CS56" s="994"/>
      <c r="CT56" s="994"/>
      <c r="CU56" s="994"/>
      <c r="CV56" s="995"/>
      <c r="CW56" s="993"/>
      <c r="CX56" s="994"/>
      <c r="CY56" s="994"/>
      <c r="CZ56" s="994"/>
      <c r="DA56" s="995"/>
      <c r="DB56" s="993"/>
      <c r="DC56" s="994"/>
      <c r="DD56" s="994"/>
      <c r="DE56" s="994"/>
      <c r="DF56" s="995"/>
      <c r="DG56" s="993"/>
      <c r="DH56" s="994"/>
      <c r="DI56" s="994"/>
      <c r="DJ56" s="994"/>
      <c r="DK56" s="995"/>
      <c r="DL56" s="993"/>
      <c r="DM56" s="994"/>
      <c r="DN56" s="994"/>
      <c r="DO56" s="994"/>
      <c r="DP56" s="995"/>
      <c r="DQ56" s="993"/>
      <c r="DR56" s="994"/>
      <c r="DS56" s="994"/>
      <c r="DT56" s="994"/>
      <c r="DU56" s="995"/>
      <c r="DV56" s="996"/>
      <c r="DW56" s="997"/>
      <c r="DX56" s="997"/>
      <c r="DY56" s="997"/>
      <c r="DZ56" s="998"/>
      <c r="EA56" s="230"/>
    </row>
    <row r="57" spans="1:131" ht="26.25" customHeight="1" x14ac:dyDescent="0.15">
      <c r="A57" s="238">
        <v>30</v>
      </c>
      <c r="B57" s="1034"/>
      <c r="C57" s="1035"/>
      <c r="D57" s="1035"/>
      <c r="E57" s="1035"/>
      <c r="F57" s="1035"/>
      <c r="G57" s="1035"/>
      <c r="H57" s="1035"/>
      <c r="I57" s="1035"/>
      <c r="J57" s="1035"/>
      <c r="K57" s="1035"/>
      <c r="L57" s="1035"/>
      <c r="M57" s="1035"/>
      <c r="N57" s="1035"/>
      <c r="O57" s="1035"/>
      <c r="P57" s="1036"/>
      <c r="Q57" s="1037"/>
      <c r="R57" s="1029"/>
      <c r="S57" s="1029"/>
      <c r="T57" s="1029"/>
      <c r="U57" s="1029"/>
      <c r="V57" s="1029"/>
      <c r="W57" s="1029"/>
      <c r="X57" s="1029"/>
      <c r="Y57" s="1029"/>
      <c r="Z57" s="1029"/>
      <c r="AA57" s="1029"/>
      <c r="AB57" s="1029"/>
      <c r="AC57" s="1029"/>
      <c r="AD57" s="1029"/>
      <c r="AE57" s="1038"/>
      <c r="AF57" s="1039"/>
      <c r="AG57" s="1040"/>
      <c r="AH57" s="1040"/>
      <c r="AI57" s="1040"/>
      <c r="AJ57" s="1041"/>
      <c r="AK57" s="1028"/>
      <c r="AL57" s="1029"/>
      <c r="AM57" s="1029"/>
      <c r="AN57" s="1029"/>
      <c r="AO57" s="1029"/>
      <c r="AP57" s="1029"/>
      <c r="AQ57" s="1029"/>
      <c r="AR57" s="1029"/>
      <c r="AS57" s="1029"/>
      <c r="AT57" s="1029"/>
      <c r="AU57" s="1029"/>
      <c r="AV57" s="1029"/>
      <c r="AW57" s="1029"/>
      <c r="AX57" s="1029"/>
      <c r="AY57" s="1029"/>
      <c r="AZ57" s="1030"/>
      <c r="BA57" s="1030"/>
      <c r="BB57" s="1030"/>
      <c r="BC57" s="1030"/>
      <c r="BD57" s="1030"/>
      <c r="BE57" s="972"/>
      <c r="BF57" s="972"/>
      <c r="BG57" s="972"/>
      <c r="BH57" s="972"/>
      <c r="BI57" s="973"/>
      <c r="BJ57" s="232"/>
      <c r="BK57" s="232"/>
      <c r="BL57" s="232"/>
      <c r="BM57" s="232"/>
      <c r="BN57" s="232"/>
      <c r="BO57" s="241"/>
      <c r="BP57" s="241"/>
      <c r="BQ57" s="238">
        <v>51</v>
      </c>
      <c r="BR57" s="239"/>
      <c r="BS57" s="996"/>
      <c r="BT57" s="997"/>
      <c r="BU57" s="997"/>
      <c r="BV57" s="997"/>
      <c r="BW57" s="997"/>
      <c r="BX57" s="997"/>
      <c r="BY57" s="997"/>
      <c r="BZ57" s="997"/>
      <c r="CA57" s="997"/>
      <c r="CB57" s="997"/>
      <c r="CC57" s="997"/>
      <c r="CD57" s="997"/>
      <c r="CE57" s="997"/>
      <c r="CF57" s="997"/>
      <c r="CG57" s="1018"/>
      <c r="CH57" s="993"/>
      <c r="CI57" s="994"/>
      <c r="CJ57" s="994"/>
      <c r="CK57" s="994"/>
      <c r="CL57" s="995"/>
      <c r="CM57" s="993"/>
      <c r="CN57" s="994"/>
      <c r="CO57" s="994"/>
      <c r="CP57" s="994"/>
      <c r="CQ57" s="995"/>
      <c r="CR57" s="993"/>
      <c r="CS57" s="994"/>
      <c r="CT57" s="994"/>
      <c r="CU57" s="994"/>
      <c r="CV57" s="995"/>
      <c r="CW57" s="993"/>
      <c r="CX57" s="994"/>
      <c r="CY57" s="994"/>
      <c r="CZ57" s="994"/>
      <c r="DA57" s="995"/>
      <c r="DB57" s="993"/>
      <c r="DC57" s="994"/>
      <c r="DD57" s="994"/>
      <c r="DE57" s="994"/>
      <c r="DF57" s="995"/>
      <c r="DG57" s="993"/>
      <c r="DH57" s="994"/>
      <c r="DI57" s="994"/>
      <c r="DJ57" s="994"/>
      <c r="DK57" s="995"/>
      <c r="DL57" s="993"/>
      <c r="DM57" s="994"/>
      <c r="DN57" s="994"/>
      <c r="DO57" s="994"/>
      <c r="DP57" s="995"/>
      <c r="DQ57" s="993"/>
      <c r="DR57" s="994"/>
      <c r="DS57" s="994"/>
      <c r="DT57" s="994"/>
      <c r="DU57" s="995"/>
      <c r="DV57" s="996"/>
      <c r="DW57" s="997"/>
      <c r="DX57" s="997"/>
      <c r="DY57" s="997"/>
      <c r="DZ57" s="998"/>
      <c r="EA57" s="230"/>
    </row>
    <row r="58" spans="1:131" ht="26.25" customHeight="1" x14ac:dyDescent="0.15">
      <c r="A58" s="238">
        <v>31</v>
      </c>
      <c r="B58" s="1034"/>
      <c r="C58" s="1035"/>
      <c r="D58" s="1035"/>
      <c r="E58" s="1035"/>
      <c r="F58" s="1035"/>
      <c r="G58" s="1035"/>
      <c r="H58" s="1035"/>
      <c r="I58" s="1035"/>
      <c r="J58" s="1035"/>
      <c r="K58" s="1035"/>
      <c r="L58" s="1035"/>
      <c r="M58" s="1035"/>
      <c r="N58" s="1035"/>
      <c r="O58" s="1035"/>
      <c r="P58" s="1036"/>
      <c r="Q58" s="1037"/>
      <c r="R58" s="1029"/>
      <c r="S58" s="1029"/>
      <c r="T58" s="1029"/>
      <c r="U58" s="1029"/>
      <c r="V58" s="1029"/>
      <c r="W58" s="1029"/>
      <c r="X58" s="1029"/>
      <c r="Y58" s="1029"/>
      <c r="Z58" s="1029"/>
      <c r="AA58" s="1029"/>
      <c r="AB58" s="1029"/>
      <c r="AC58" s="1029"/>
      <c r="AD58" s="1029"/>
      <c r="AE58" s="1038"/>
      <c r="AF58" s="1039"/>
      <c r="AG58" s="1040"/>
      <c r="AH58" s="1040"/>
      <c r="AI58" s="1040"/>
      <c r="AJ58" s="1041"/>
      <c r="AK58" s="1028"/>
      <c r="AL58" s="1029"/>
      <c r="AM58" s="1029"/>
      <c r="AN58" s="1029"/>
      <c r="AO58" s="1029"/>
      <c r="AP58" s="1029"/>
      <c r="AQ58" s="1029"/>
      <c r="AR58" s="1029"/>
      <c r="AS58" s="1029"/>
      <c r="AT58" s="1029"/>
      <c r="AU58" s="1029"/>
      <c r="AV58" s="1029"/>
      <c r="AW58" s="1029"/>
      <c r="AX58" s="1029"/>
      <c r="AY58" s="1029"/>
      <c r="AZ58" s="1030"/>
      <c r="BA58" s="1030"/>
      <c r="BB58" s="1030"/>
      <c r="BC58" s="1030"/>
      <c r="BD58" s="1030"/>
      <c r="BE58" s="972"/>
      <c r="BF58" s="972"/>
      <c r="BG58" s="972"/>
      <c r="BH58" s="972"/>
      <c r="BI58" s="973"/>
      <c r="BJ58" s="232"/>
      <c r="BK58" s="232"/>
      <c r="BL58" s="232"/>
      <c r="BM58" s="232"/>
      <c r="BN58" s="232"/>
      <c r="BO58" s="241"/>
      <c r="BP58" s="241"/>
      <c r="BQ58" s="238">
        <v>52</v>
      </c>
      <c r="BR58" s="239"/>
      <c r="BS58" s="996"/>
      <c r="BT58" s="997"/>
      <c r="BU58" s="997"/>
      <c r="BV58" s="997"/>
      <c r="BW58" s="997"/>
      <c r="BX58" s="997"/>
      <c r="BY58" s="997"/>
      <c r="BZ58" s="997"/>
      <c r="CA58" s="997"/>
      <c r="CB58" s="997"/>
      <c r="CC58" s="997"/>
      <c r="CD58" s="997"/>
      <c r="CE58" s="997"/>
      <c r="CF58" s="997"/>
      <c r="CG58" s="1018"/>
      <c r="CH58" s="993"/>
      <c r="CI58" s="994"/>
      <c r="CJ58" s="994"/>
      <c r="CK58" s="994"/>
      <c r="CL58" s="995"/>
      <c r="CM58" s="993"/>
      <c r="CN58" s="994"/>
      <c r="CO58" s="994"/>
      <c r="CP58" s="994"/>
      <c r="CQ58" s="995"/>
      <c r="CR58" s="993"/>
      <c r="CS58" s="994"/>
      <c r="CT58" s="994"/>
      <c r="CU58" s="994"/>
      <c r="CV58" s="995"/>
      <c r="CW58" s="993"/>
      <c r="CX58" s="994"/>
      <c r="CY58" s="994"/>
      <c r="CZ58" s="994"/>
      <c r="DA58" s="995"/>
      <c r="DB58" s="993"/>
      <c r="DC58" s="994"/>
      <c r="DD58" s="994"/>
      <c r="DE58" s="994"/>
      <c r="DF58" s="995"/>
      <c r="DG58" s="993"/>
      <c r="DH58" s="994"/>
      <c r="DI58" s="994"/>
      <c r="DJ58" s="994"/>
      <c r="DK58" s="995"/>
      <c r="DL58" s="993"/>
      <c r="DM58" s="994"/>
      <c r="DN58" s="994"/>
      <c r="DO58" s="994"/>
      <c r="DP58" s="995"/>
      <c r="DQ58" s="993"/>
      <c r="DR58" s="994"/>
      <c r="DS58" s="994"/>
      <c r="DT58" s="994"/>
      <c r="DU58" s="995"/>
      <c r="DV58" s="996"/>
      <c r="DW58" s="997"/>
      <c r="DX58" s="997"/>
      <c r="DY58" s="997"/>
      <c r="DZ58" s="998"/>
      <c r="EA58" s="230"/>
    </row>
    <row r="59" spans="1:131" ht="26.25" customHeight="1" x14ac:dyDescent="0.15">
      <c r="A59" s="238">
        <v>32</v>
      </c>
      <c r="B59" s="1034"/>
      <c r="C59" s="1035"/>
      <c r="D59" s="1035"/>
      <c r="E59" s="1035"/>
      <c r="F59" s="1035"/>
      <c r="G59" s="1035"/>
      <c r="H59" s="1035"/>
      <c r="I59" s="1035"/>
      <c r="J59" s="1035"/>
      <c r="K59" s="1035"/>
      <c r="L59" s="1035"/>
      <c r="M59" s="1035"/>
      <c r="N59" s="1035"/>
      <c r="O59" s="1035"/>
      <c r="P59" s="1036"/>
      <c r="Q59" s="1037"/>
      <c r="R59" s="1029"/>
      <c r="S59" s="1029"/>
      <c r="T59" s="1029"/>
      <c r="U59" s="1029"/>
      <c r="V59" s="1029"/>
      <c r="W59" s="1029"/>
      <c r="X59" s="1029"/>
      <c r="Y59" s="1029"/>
      <c r="Z59" s="1029"/>
      <c r="AA59" s="1029"/>
      <c r="AB59" s="1029"/>
      <c r="AC59" s="1029"/>
      <c r="AD59" s="1029"/>
      <c r="AE59" s="1038"/>
      <c r="AF59" s="1039"/>
      <c r="AG59" s="1040"/>
      <c r="AH59" s="1040"/>
      <c r="AI59" s="1040"/>
      <c r="AJ59" s="1041"/>
      <c r="AK59" s="1028"/>
      <c r="AL59" s="1029"/>
      <c r="AM59" s="1029"/>
      <c r="AN59" s="1029"/>
      <c r="AO59" s="1029"/>
      <c r="AP59" s="1029"/>
      <c r="AQ59" s="1029"/>
      <c r="AR59" s="1029"/>
      <c r="AS59" s="1029"/>
      <c r="AT59" s="1029"/>
      <c r="AU59" s="1029"/>
      <c r="AV59" s="1029"/>
      <c r="AW59" s="1029"/>
      <c r="AX59" s="1029"/>
      <c r="AY59" s="1029"/>
      <c r="AZ59" s="1030"/>
      <c r="BA59" s="1030"/>
      <c r="BB59" s="1030"/>
      <c r="BC59" s="1030"/>
      <c r="BD59" s="1030"/>
      <c r="BE59" s="972"/>
      <c r="BF59" s="972"/>
      <c r="BG59" s="972"/>
      <c r="BH59" s="972"/>
      <c r="BI59" s="973"/>
      <c r="BJ59" s="232"/>
      <c r="BK59" s="232"/>
      <c r="BL59" s="232"/>
      <c r="BM59" s="232"/>
      <c r="BN59" s="232"/>
      <c r="BO59" s="241"/>
      <c r="BP59" s="241"/>
      <c r="BQ59" s="238">
        <v>53</v>
      </c>
      <c r="BR59" s="239"/>
      <c r="BS59" s="996"/>
      <c r="BT59" s="997"/>
      <c r="BU59" s="997"/>
      <c r="BV59" s="997"/>
      <c r="BW59" s="997"/>
      <c r="BX59" s="997"/>
      <c r="BY59" s="997"/>
      <c r="BZ59" s="997"/>
      <c r="CA59" s="997"/>
      <c r="CB59" s="997"/>
      <c r="CC59" s="997"/>
      <c r="CD59" s="997"/>
      <c r="CE59" s="997"/>
      <c r="CF59" s="997"/>
      <c r="CG59" s="1018"/>
      <c r="CH59" s="993"/>
      <c r="CI59" s="994"/>
      <c r="CJ59" s="994"/>
      <c r="CK59" s="994"/>
      <c r="CL59" s="995"/>
      <c r="CM59" s="993"/>
      <c r="CN59" s="994"/>
      <c r="CO59" s="994"/>
      <c r="CP59" s="994"/>
      <c r="CQ59" s="995"/>
      <c r="CR59" s="993"/>
      <c r="CS59" s="994"/>
      <c r="CT59" s="994"/>
      <c r="CU59" s="994"/>
      <c r="CV59" s="995"/>
      <c r="CW59" s="993"/>
      <c r="CX59" s="994"/>
      <c r="CY59" s="994"/>
      <c r="CZ59" s="994"/>
      <c r="DA59" s="995"/>
      <c r="DB59" s="993"/>
      <c r="DC59" s="994"/>
      <c r="DD59" s="994"/>
      <c r="DE59" s="994"/>
      <c r="DF59" s="995"/>
      <c r="DG59" s="993"/>
      <c r="DH59" s="994"/>
      <c r="DI59" s="994"/>
      <c r="DJ59" s="994"/>
      <c r="DK59" s="995"/>
      <c r="DL59" s="993"/>
      <c r="DM59" s="994"/>
      <c r="DN59" s="994"/>
      <c r="DO59" s="994"/>
      <c r="DP59" s="995"/>
      <c r="DQ59" s="993"/>
      <c r="DR59" s="994"/>
      <c r="DS59" s="994"/>
      <c r="DT59" s="994"/>
      <c r="DU59" s="995"/>
      <c r="DV59" s="996"/>
      <c r="DW59" s="997"/>
      <c r="DX59" s="997"/>
      <c r="DY59" s="997"/>
      <c r="DZ59" s="998"/>
      <c r="EA59" s="230"/>
    </row>
    <row r="60" spans="1:131" ht="26.25" customHeight="1" x14ac:dyDescent="0.15">
      <c r="A60" s="238">
        <v>33</v>
      </c>
      <c r="B60" s="1034"/>
      <c r="C60" s="1035"/>
      <c r="D60" s="1035"/>
      <c r="E60" s="1035"/>
      <c r="F60" s="1035"/>
      <c r="G60" s="1035"/>
      <c r="H60" s="1035"/>
      <c r="I60" s="1035"/>
      <c r="J60" s="1035"/>
      <c r="K60" s="1035"/>
      <c r="L60" s="1035"/>
      <c r="M60" s="1035"/>
      <c r="N60" s="1035"/>
      <c r="O60" s="1035"/>
      <c r="P60" s="1036"/>
      <c r="Q60" s="1037"/>
      <c r="R60" s="1029"/>
      <c r="S60" s="1029"/>
      <c r="T60" s="1029"/>
      <c r="U60" s="1029"/>
      <c r="V60" s="1029"/>
      <c r="W60" s="1029"/>
      <c r="X60" s="1029"/>
      <c r="Y60" s="1029"/>
      <c r="Z60" s="1029"/>
      <c r="AA60" s="1029"/>
      <c r="AB60" s="1029"/>
      <c r="AC60" s="1029"/>
      <c r="AD60" s="1029"/>
      <c r="AE60" s="1038"/>
      <c r="AF60" s="1039"/>
      <c r="AG60" s="1040"/>
      <c r="AH60" s="1040"/>
      <c r="AI60" s="1040"/>
      <c r="AJ60" s="1041"/>
      <c r="AK60" s="1028"/>
      <c r="AL60" s="1029"/>
      <c r="AM60" s="1029"/>
      <c r="AN60" s="1029"/>
      <c r="AO60" s="1029"/>
      <c r="AP60" s="1029"/>
      <c r="AQ60" s="1029"/>
      <c r="AR60" s="1029"/>
      <c r="AS60" s="1029"/>
      <c r="AT60" s="1029"/>
      <c r="AU60" s="1029"/>
      <c r="AV60" s="1029"/>
      <c r="AW60" s="1029"/>
      <c r="AX60" s="1029"/>
      <c r="AY60" s="1029"/>
      <c r="AZ60" s="1030"/>
      <c r="BA60" s="1030"/>
      <c r="BB60" s="1030"/>
      <c r="BC60" s="1030"/>
      <c r="BD60" s="1030"/>
      <c r="BE60" s="972"/>
      <c r="BF60" s="972"/>
      <c r="BG60" s="972"/>
      <c r="BH60" s="972"/>
      <c r="BI60" s="973"/>
      <c r="BJ60" s="232"/>
      <c r="BK60" s="232"/>
      <c r="BL60" s="232"/>
      <c r="BM60" s="232"/>
      <c r="BN60" s="232"/>
      <c r="BO60" s="241"/>
      <c r="BP60" s="241"/>
      <c r="BQ60" s="238">
        <v>54</v>
      </c>
      <c r="BR60" s="239"/>
      <c r="BS60" s="996"/>
      <c r="BT60" s="997"/>
      <c r="BU60" s="997"/>
      <c r="BV60" s="997"/>
      <c r="BW60" s="997"/>
      <c r="BX60" s="997"/>
      <c r="BY60" s="997"/>
      <c r="BZ60" s="997"/>
      <c r="CA60" s="997"/>
      <c r="CB60" s="997"/>
      <c r="CC60" s="997"/>
      <c r="CD60" s="997"/>
      <c r="CE60" s="997"/>
      <c r="CF60" s="997"/>
      <c r="CG60" s="1018"/>
      <c r="CH60" s="993"/>
      <c r="CI60" s="994"/>
      <c r="CJ60" s="994"/>
      <c r="CK60" s="994"/>
      <c r="CL60" s="995"/>
      <c r="CM60" s="993"/>
      <c r="CN60" s="994"/>
      <c r="CO60" s="994"/>
      <c r="CP60" s="994"/>
      <c r="CQ60" s="995"/>
      <c r="CR60" s="993"/>
      <c r="CS60" s="994"/>
      <c r="CT60" s="994"/>
      <c r="CU60" s="994"/>
      <c r="CV60" s="995"/>
      <c r="CW60" s="993"/>
      <c r="CX60" s="994"/>
      <c r="CY60" s="994"/>
      <c r="CZ60" s="994"/>
      <c r="DA60" s="995"/>
      <c r="DB60" s="993"/>
      <c r="DC60" s="994"/>
      <c r="DD60" s="994"/>
      <c r="DE60" s="994"/>
      <c r="DF60" s="995"/>
      <c r="DG60" s="993"/>
      <c r="DH60" s="994"/>
      <c r="DI60" s="994"/>
      <c r="DJ60" s="994"/>
      <c r="DK60" s="995"/>
      <c r="DL60" s="993"/>
      <c r="DM60" s="994"/>
      <c r="DN60" s="994"/>
      <c r="DO60" s="994"/>
      <c r="DP60" s="995"/>
      <c r="DQ60" s="993"/>
      <c r="DR60" s="994"/>
      <c r="DS60" s="994"/>
      <c r="DT60" s="994"/>
      <c r="DU60" s="995"/>
      <c r="DV60" s="996"/>
      <c r="DW60" s="997"/>
      <c r="DX60" s="997"/>
      <c r="DY60" s="997"/>
      <c r="DZ60" s="998"/>
      <c r="EA60" s="230"/>
    </row>
    <row r="61" spans="1:131" ht="26.25" customHeight="1" thickBot="1" x14ac:dyDescent="0.2">
      <c r="A61" s="238">
        <v>34</v>
      </c>
      <c r="B61" s="1034"/>
      <c r="C61" s="1035"/>
      <c r="D61" s="1035"/>
      <c r="E61" s="1035"/>
      <c r="F61" s="1035"/>
      <c r="G61" s="1035"/>
      <c r="H61" s="1035"/>
      <c r="I61" s="1035"/>
      <c r="J61" s="1035"/>
      <c r="K61" s="1035"/>
      <c r="L61" s="1035"/>
      <c r="M61" s="1035"/>
      <c r="N61" s="1035"/>
      <c r="O61" s="1035"/>
      <c r="P61" s="1036"/>
      <c r="Q61" s="1037"/>
      <c r="R61" s="1029"/>
      <c r="S61" s="1029"/>
      <c r="T61" s="1029"/>
      <c r="U61" s="1029"/>
      <c r="V61" s="1029"/>
      <c r="W61" s="1029"/>
      <c r="X61" s="1029"/>
      <c r="Y61" s="1029"/>
      <c r="Z61" s="1029"/>
      <c r="AA61" s="1029"/>
      <c r="AB61" s="1029"/>
      <c r="AC61" s="1029"/>
      <c r="AD61" s="1029"/>
      <c r="AE61" s="1038"/>
      <c r="AF61" s="1039"/>
      <c r="AG61" s="1040"/>
      <c r="AH61" s="1040"/>
      <c r="AI61" s="1040"/>
      <c r="AJ61" s="1041"/>
      <c r="AK61" s="1028"/>
      <c r="AL61" s="1029"/>
      <c r="AM61" s="1029"/>
      <c r="AN61" s="1029"/>
      <c r="AO61" s="1029"/>
      <c r="AP61" s="1029"/>
      <c r="AQ61" s="1029"/>
      <c r="AR61" s="1029"/>
      <c r="AS61" s="1029"/>
      <c r="AT61" s="1029"/>
      <c r="AU61" s="1029"/>
      <c r="AV61" s="1029"/>
      <c r="AW61" s="1029"/>
      <c r="AX61" s="1029"/>
      <c r="AY61" s="1029"/>
      <c r="AZ61" s="1030"/>
      <c r="BA61" s="1030"/>
      <c r="BB61" s="1030"/>
      <c r="BC61" s="1030"/>
      <c r="BD61" s="1030"/>
      <c r="BE61" s="972"/>
      <c r="BF61" s="972"/>
      <c r="BG61" s="972"/>
      <c r="BH61" s="972"/>
      <c r="BI61" s="973"/>
      <c r="BJ61" s="232"/>
      <c r="BK61" s="232"/>
      <c r="BL61" s="232"/>
      <c r="BM61" s="232"/>
      <c r="BN61" s="232"/>
      <c r="BO61" s="241"/>
      <c r="BP61" s="241"/>
      <c r="BQ61" s="238">
        <v>55</v>
      </c>
      <c r="BR61" s="239"/>
      <c r="BS61" s="996"/>
      <c r="BT61" s="997"/>
      <c r="BU61" s="997"/>
      <c r="BV61" s="997"/>
      <c r="BW61" s="997"/>
      <c r="BX61" s="997"/>
      <c r="BY61" s="997"/>
      <c r="BZ61" s="997"/>
      <c r="CA61" s="997"/>
      <c r="CB61" s="997"/>
      <c r="CC61" s="997"/>
      <c r="CD61" s="997"/>
      <c r="CE61" s="997"/>
      <c r="CF61" s="997"/>
      <c r="CG61" s="1018"/>
      <c r="CH61" s="993"/>
      <c r="CI61" s="994"/>
      <c r="CJ61" s="994"/>
      <c r="CK61" s="994"/>
      <c r="CL61" s="995"/>
      <c r="CM61" s="993"/>
      <c r="CN61" s="994"/>
      <c r="CO61" s="994"/>
      <c r="CP61" s="994"/>
      <c r="CQ61" s="995"/>
      <c r="CR61" s="993"/>
      <c r="CS61" s="994"/>
      <c r="CT61" s="994"/>
      <c r="CU61" s="994"/>
      <c r="CV61" s="995"/>
      <c r="CW61" s="993"/>
      <c r="CX61" s="994"/>
      <c r="CY61" s="994"/>
      <c r="CZ61" s="994"/>
      <c r="DA61" s="995"/>
      <c r="DB61" s="993"/>
      <c r="DC61" s="994"/>
      <c r="DD61" s="994"/>
      <c r="DE61" s="994"/>
      <c r="DF61" s="995"/>
      <c r="DG61" s="993"/>
      <c r="DH61" s="994"/>
      <c r="DI61" s="994"/>
      <c r="DJ61" s="994"/>
      <c r="DK61" s="995"/>
      <c r="DL61" s="993"/>
      <c r="DM61" s="994"/>
      <c r="DN61" s="994"/>
      <c r="DO61" s="994"/>
      <c r="DP61" s="995"/>
      <c r="DQ61" s="993"/>
      <c r="DR61" s="994"/>
      <c r="DS61" s="994"/>
      <c r="DT61" s="994"/>
      <c r="DU61" s="995"/>
      <c r="DV61" s="996"/>
      <c r="DW61" s="997"/>
      <c r="DX61" s="997"/>
      <c r="DY61" s="997"/>
      <c r="DZ61" s="998"/>
      <c r="EA61" s="230"/>
    </row>
    <row r="62" spans="1:131" ht="26.25" customHeight="1" x14ac:dyDescent="0.15">
      <c r="A62" s="238">
        <v>35</v>
      </c>
      <c r="B62" s="1034"/>
      <c r="C62" s="1035"/>
      <c r="D62" s="1035"/>
      <c r="E62" s="1035"/>
      <c r="F62" s="1035"/>
      <c r="G62" s="1035"/>
      <c r="H62" s="1035"/>
      <c r="I62" s="1035"/>
      <c r="J62" s="1035"/>
      <c r="K62" s="1035"/>
      <c r="L62" s="1035"/>
      <c r="M62" s="1035"/>
      <c r="N62" s="1035"/>
      <c r="O62" s="1035"/>
      <c r="P62" s="1036"/>
      <c r="Q62" s="1037"/>
      <c r="R62" s="1029"/>
      <c r="S62" s="1029"/>
      <c r="T62" s="1029"/>
      <c r="U62" s="1029"/>
      <c r="V62" s="1029"/>
      <c r="W62" s="1029"/>
      <c r="X62" s="1029"/>
      <c r="Y62" s="1029"/>
      <c r="Z62" s="1029"/>
      <c r="AA62" s="1029"/>
      <c r="AB62" s="1029"/>
      <c r="AC62" s="1029"/>
      <c r="AD62" s="1029"/>
      <c r="AE62" s="1038"/>
      <c r="AF62" s="1039"/>
      <c r="AG62" s="1040"/>
      <c r="AH62" s="1040"/>
      <c r="AI62" s="1040"/>
      <c r="AJ62" s="1041"/>
      <c r="AK62" s="1028"/>
      <c r="AL62" s="1029"/>
      <c r="AM62" s="1029"/>
      <c r="AN62" s="1029"/>
      <c r="AO62" s="1029"/>
      <c r="AP62" s="1029"/>
      <c r="AQ62" s="1029"/>
      <c r="AR62" s="1029"/>
      <c r="AS62" s="1029"/>
      <c r="AT62" s="1029"/>
      <c r="AU62" s="1029"/>
      <c r="AV62" s="1029"/>
      <c r="AW62" s="1029"/>
      <c r="AX62" s="1029"/>
      <c r="AY62" s="1029"/>
      <c r="AZ62" s="1030"/>
      <c r="BA62" s="1030"/>
      <c r="BB62" s="1030"/>
      <c r="BC62" s="1030"/>
      <c r="BD62" s="1030"/>
      <c r="BE62" s="972"/>
      <c r="BF62" s="972"/>
      <c r="BG62" s="972"/>
      <c r="BH62" s="972"/>
      <c r="BI62" s="973"/>
      <c r="BJ62" s="1031" t="s">
        <v>413</v>
      </c>
      <c r="BK62" s="1032"/>
      <c r="BL62" s="1032"/>
      <c r="BM62" s="1032"/>
      <c r="BN62" s="1033"/>
      <c r="BO62" s="241"/>
      <c r="BP62" s="241"/>
      <c r="BQ62" s="238">
        <v>56</v>
      </c>
      <c r="BR62" s="239"/>
      <c r="BS62" s="996"/>
      <c r="BT62" s="997"/>
      <c r="BU62" s="997"/>
      <c r="BV62" s="997"/>
      <c r="BW62" s="997"/>
      <c r="BX62" s="997"/>
      <c r="BY62" s="997"/>
      <c r="BZ62" s="997"/>
      <c r="CA62" s="997"/>
      <c r="CB62" s="997"/>
      <c r="CC62" s="997"/>
      <c r="CD62" s="997"/>
      <c r="CE62" s="997"/>
      <c r="CF62" s="997"/>
      <c r="CG62" s="1018"/>
      <c r="CH62" s="993"/>
      <c r="CI62" s="994"/>
      <c r="CJ62" s="994"/>
      <c r="CK62" s="994"/>
      <c r="CL62" s="995"/>
      <c r="CM62" s="993"/>
      <c r="CN62" s="994"/>
      <c r="CO62" s="994"/>
      <c r="CP62" s="994"/>
      <c r="CQ62" s="995"/>
      <c r="CR62" s="993"/>
      <c r="CS62" s="994"/>
      <c r="CT62" s="994"/>
      <c r="CU62" s="994"/>
      <c r="CV62" s="995"/>
      <c r="CW62" s="993"/>
      <c r="CX62" s="994"/>
      <c r="CY62" s="994"/>
      <c r="CZ62" s="994"/>
      <c r="DA62" s="995"/>
      <c r="DB62" s="993"/>
      <c r="DC62" s="994"/>
      <c r="DD62" s="994"/>
      <c r="DE62" s="994"/>
      <c r="DF62" s="995"/>
      <c r="DG62" s="993"/>
      <c r="DH62" s="994"/>
      <c r="DI62" s="994"/>
      <c r="DJ62" s="994"/>
      <c r="DK62" s="995"/>
      <c r="DL62" s="993"/>
      <c r="DM62" s="994"/>
      <c r="DN62" s="994"/>
      <c r="DO62" s="994"/>
      <c r="DP62" s="995"/>
      <c r="DQ62" s="993"/>
      <c r="DR62" s="994"/>
      <c r="DS62" s="994"/>
      <c r="DT62" s="994"/>
      <c r="DU62" s="995"/>
      <c r="DV62" s="996"/>
      <c r="DW62" s="997"/>
      <c r="DX62" s="997"/>
      <c r="DY62" s="997"/>
      <c r="DZ62" s="998"/>
      <c r="EA62" s="230"/>
    </row>
    <row r="63" spans="1:131" ht="26.25" customHeight="1" thickBot="1" x14ac:dyDescent="0.2">
      <c r="A63" s="240" t="s">
        <v>395</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4"/>
      <c r="AF63" s="1025">
        <v>930</v>
      </c>
      <c r="AG63" s="959"/>
      <c r="AH63" s="959"/>
      <c r="AI63" s="959"/>
      <c r="AJ63" s="1026"/>
      <c r="AK63" s="1027"/>
      <c r="AL63" s="963"/>
      <c r="AM63" s="963"/>
      <c r="AN63" s="963"/>
      <c r="AO63" s="963"/>
      <c r="AP63" s="959">
        <v>6423</v>
      </c>
      <c r="AQ63" s="959"/>
      <c r="AR63" s="959"/>
      <c r="AS63" s="959"/>
      <c r="AT63" s="959"/>
      <c r="AU63" s="959">
        <v>3102</v>
      </c>
      <c r="AV63" s="959"/>
      <c r="AW63" s="959"/>
      <c r="AX63" s="959"/>
      <c r="AY63" s="959"/>
      <c r="AZ63" s="1021"/>
      <c r="BA63" s="1021"/>
      <c r="BB63" s="1021"/>
      <c r="BC63" s="1021"/>
      <c r="BD63" s="1021"/>
      <c r="BE63" s="960"/>
      <c r="BF63" s="960"/>
      <c r="BG63" s="960"/>
      <c r="BH63" s="960"/>
      <c r="BI63" s="961"/>
      <c r="BJ63" s="1022" t="s">
        <v>415</v>
      </c>
      <c r="BK63" s="953"/>
      <c r="BL63" s="953"/>
      <c r="BM63" s="953"/>
      <c r="BN63" s="1023"/>
      <c r="BO63" s="241"/>
      <c r="BP63" s="241"/>
      <c r="BQ63" s="238">
        <v>57</v>
      </c>
      <c r="BR63" s="239"/>
      <c r="BS63" s="996"/>
      <c r="BT63" s="997"/>
      <c r="BU63" s="997"/>
      <c r="BV63" s="997"/>
      <c r="BW63" s="997"/>
      <c r="BX63" s="997"/>
      <c r="BY63" s="997"/>
      <c r="BZ63" s="997"/>
      <c r="CA63" s="997"/>
      <c r="CB63" s="997"/>
      <c r="CC63" s="997"/>
      <c r="CD63" s="997"/>
      <c r="CE63" s="997"/>
      <c r="CF63" s="997"/>
      <c r="CG63" s="1018"/>
      <c r="CH63" s="993"/>
      <c r="CI63" s="994"/>
      <c r="CJ63" s="994"/>
      <c r="CK63" s="994"/>
      <c r="CL63" s="995"/>
      <c r="CM63" s="993"/>
      <c r="CN63" s="994"/>
      <c r="CO63" s="994"/>
      <c r="CP63" s="994"/>
      <c r="CQ63" s="995"/>
      <c r="CR63" s="993"/>
      <c r="CS63" s="994"/>
      <c r="CT63" s="994"/>
      <c r="CU63" s="994"/>
      <c r="CV63" s="995"/>
      <c r="CW63" s="993"/>
      <c r="CX63" s="994"/>
      <c r="CY63" s="994"/>
      <c r="CZ63" s="994"/>
      <c r="DA63" s="995"/>
      <c r="DB63" s="993"/>
      <c r="DC63" s="994"/>
      <c r="DD63" s="994"/>
      <c r="DE63" s="994"/>
      <c r="DF63" s="995"/>
      <c r="DG63" s="993"/>
      <c r="DH63" s="994"/>
      <c r="DI63" s="994"/>
      <c r="DJ63" s="994"/>
      <c r="DK63" s="995"/>
      <c r="DL63" s="993"/>
      <c r="DM63" s="994"/>
      <c r="DN63" s="994"/>
      <c r="DO63" s="994"/>
      <c r="DP63" s="995"/>
      <c r="DQ63" s="993"/>
      <c r="DR63" s="994"/>
      <c r="DS63" s="994"/>
      <c r="DT63" s="994"/>
      <c r="DU63" s="995"/>
      <c r="DV63" s="996"/>
      <c r="DW63" s="997"/>
      <c r="DX63" s="997"/>
      <c r="DY63" s="997"/>
      <c r="DZ63" s="99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6"/>
      <c r="BT64" s="997"/>
      <c r="BU64" s="997"/>
      <c r="BV64" s="997"/>
      <c r="BW64" s="997"/>
      <c r="BX64" s="997"/>
      <c r="BY64" s="997"/>
      <c r="BZ64" s="997"/>
      <c r="CA64" s="997"/>
      <c r="CB64" s="997"/>
      <c r="CC64" s="997"/>
      <c r="CD64" s="997"/>
      <c r="CE64" s="997"/>
      <c r="CF64" s="997"/>
      <c r="CG64" s="1018"/>
      <c r="CH64" s="993"/>
      <c r="CI64" s="994"/>
      <c r="CJ64" s="994"/>
      <c r="CK64" s="994"/>
      <c r="CL64" s="995"/>
      <c r="CM64" s="993"/>
      <c r="CN64" s="994"/>
      <c r="CO64" s="994"/>
      <c r="CP64" s="994"/>
      <c r="CQ64" s="995"/>
      <c r="CR64" s="993"/>
      <c r="CS64" s="994"/>
      <c r="CT64" s="994"/>
      <c r="CU64" s="994"/>
      <c r="CV64" s="995"/>
      <c r="CW64" s="993"/>
      <c r="CX64" s="994"/>
      <c r="CY64" s="994"/>
      <c r="CZ64" s="994"/>
      <c r="DA64" s="995"/>
      <c r="DB64" s="993"/>
      <c r="DC64" s="994"/>
      <c r="DD64" s="994"/>
      <c r="DE64" s="994"/>
      <c r="DF64" s="995"/>
      <c r="DG64" s="993"/>
      <c r="DH64" s="994"/>
      <c r="DI64" s="994"/>
      <c r="DJ64" s="994"/>
      <c r="DK64" s="995"/>
      <c r="DL64" s="993"/>
      <c r="DM64" s="994"/>
      <c r="DN64" s="994"/>
      <c r="DO64" s="994"/>
      <c r="DP64" s="995"/>
      <c r="DQ64" s="993"/>
      <c r="DR64" s="994"/>
      <c r="DS64" s="994"/>
      <c r="DT64" s="994"/>
      <c r="DU64" s="995"/>
      <c r="DV64" s="996"/>
      <c r="DW64" s="997"/>
      <c r="DX64" s="997"/>
      <c r="DY64" s="997"/>
      <c r="DZ64" s="998"/>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6"/>
      <c r="BT65" s="997"/>
      <c r="BU65" s="997"/>
      <c r="BV65" s="997"/>
      <c r="BW65" s="997"/>
      <c r="BX65" s="997"/>
      <c r="BY65" s="997"/>
      <c r="BZ65" s="997"/>
      <c r="CA65" s="997"/>
      <c r="CB65" s="997"/>
      <c r="CC65" s="997"/>
      <c r="CD65" s="997"/>
      <c r="CE65" s="997"/>
      <c r="CF65" s="997"/>
      <c r="CG65" s="1018"/>
      <c r="CH65" s="993"/>
      <c r="CI65" s="994"/>
      <c r="CJ65" s="994"/>
      <c r="CK65" s="994"/>
      <c r="CL65" s="995"/>
      <c r="CM65" s="993"/>
      <c r="CN65" s="994"/>
      <c r="CO65" s="994"/>
      <c r="CP65" s="994"/>
      <c r="CQ65" s="995"/>
      <c r="CR65" s="993"/>
      <c r="CS65" s="994"/>
      <c r="CT65" s="994"/>
      <c r="CU65" s="994"/>
      <c r="CV65" s="995"/>
      <c r="CW65" s="993"/>
      <c r="CX65" s="994"/>
      <c r="CY65" s="994"/>
      <c r="CZ65" s="994"/>
      <c r="DA65" s="995"/>
      <c r="DB65" s="993"/>
      <c r="DC65" s="994"/>
      <c r="DD65" s="994"/>
      <c r="DE65" s="994"/>
      <c r="DF65" s="995"/>
      <c r="DG65" s="993"/>
      <c r="DH65" s="994"/>
      <c r="DI65" s="994"/>
      <c r="DJ65" s="994"/>
      <c r="DK65" s="995"/>
      <c r="DL65" s="993"/>
      <c r="DM65" s="994"/>
      <c r="DN65" s="994"/>
      <c r="DO65" s="994"/>
      <c r="DP65" s="995"/>
      <c r="DQ65" s="993"/>
      <c r="DR65" s="994"/>
      <c r="DS65" s="994"/>
      <c r="DT65" s="994"/>
      <c r="DU65" s="995"/>
      <c r="DV65" s="996"/>
      <c r="DW65" s="997"/>
      <c r="DX65" s="997"/>
      <c r="DY65" s="997"/>
      <c r="DZ65" s="998"/>
      <c r="EA65" s="230"/>
    </row>
    <row r="66" spans="1:131" ht="26.25" customHeight="1" x14ac:dyDescent="0.15">
      <c r="A66" s="999" t="s">
        <v>417</v>
      </c>
      <c r="B66" s="1000"/>
      <c r="C66" s="1000"/>
      <c r="D66" s="1000"/>
      <c r="E66" s="1000"/>
      <c r="F66" s="1000"/>
      <c r="G66" s="1000"/>
      <c r="H66" s="1000"/>
      <c r="I66" s="1000"/>
      <c r="J66" s="1000"/>
      <c r="K66" s="1000"/>
      <c r="L66" s="1000"/>
      <c r="M66" s="1000"/>
      <c r="N66" s="1000"/>
      <c r="O66" s="1000"/>
      <c r="P66" s="1001"/>
      <c r="Q66" s="1005" t="s">
        <v>399</v>
      </c>
      <c r="R66" s="1006"/>
      <c r="S66" s="1006"/>
      <c r="T66" s="1006"/>
      <c r="U66" s="1007"/>
      <c r="V66" s="1005" t="s">
        <v>400</v>
      </c>
      <c r="W66" s="1006"/>
      <c r="X66" s="1006"/>
      <c r="Y66" s="1006"/>
      <c r="Z66" s="1007"/>
      <c r="AA66" s="1005" t="s">
        <v>418</v>
      </c>
      <c r="AB66" s="1006"/>
      <c r="AC66" s="1006"/>
      <c r="AD66" s="1006"/>
      <c r="AE66" s="1007"/>
      <c r="AF66" s="1011" t="s">
        <v>419</v>
      </c>
      <c r="AG66" s="1012"/>
      <c r="AH66" s="1012"/>
      <c r="AI66" s="1012"/>
      <c r="AJ66" s="1013"/>
      <c r="AK66" s="1005" t="s">
        <v>420</v>
      </c>
      <c r="AL66" s="1000"/>
      <c r="AM66" s="1000"/>
      <c r="AN66" s="1000"/>
      <c r="AO66" s="1001"/>
      <c r="AP66" s="1005" t="s">
        <v>421</v>
      </c>
      <c r="AQ66" s="1006"/>
      <c r="AR66" s="1006"/>
      <c r="AS66" s="1006"/>
      <c r="AT66" s="1007"/>
      <c r="AU66" s="1005" t="s">
        <v>422</v>
      </c>
      <c r="AV66" s="1006"/>
      <c r="AW66" s="1006"/>
      <c r="AX66" s="1006"/>
      <c r="AY66" s="1007"/>
      <c r="AZ66" s="1005" t="s">
        <v>382</v>
      </c>
      <c r="BA66" s="1006"/>
      <c r="BB66" s="1006"/>
      <c r="BC66" s="1006"/>
      <c r="BD66" s="1019"/>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2"/>
      <c r="B67" s="1003"/>
      <c r="C67" s="1003"/>
      <c r="D67" s="1003"/>
      <c r="E67" s="1003"/>
      <c r="F67" s="1003"/>
      <c r="G67" s="1003"/>
      <c r="H67" s="1003"/>
      <c r="I67" s="1003"/>
      <c r="J67" s="1003"/>
      <c r="K67" s="1003"/>
      <c r="L67" s="1003"/>
      <c r="M67" s="1003"/>
      <c r="N67" s="1003"/>
      <c r="O67" s="1003"/>
      <c r="P67" s="1004"/>
      <c r="Q67" s="1008"/>
      <c r="R67" s="1009"/>
      <c r="S67" s="1009"/>
      <c r="T67" s="1009"/>
      <c r="U67" s="1010"/>
      <c r="V67" s="1008"/>
      <c r="W67" s="1009"/>
      <c r="X67" s="1009"/>
      <c r="Y67" s="1009"/>
      <c r="Z67" s="1010"/>
      <c r="AA67" s="1008"/>
      <c r="AB67" s="1009"/>
      <c r="AC67" s="1009"/>
      <c r="AD67" s="1009"/>
      <c r="AE67" s="1010"/>
      <c r="AF67" s="1014"/>
      <c r="AG67" s="1015"/>
      <c r="AH67" s="1015"/>
      <c r="AI67" s="1015"/>
      <c r="AJ67" s="1016"/>
      <c r="AK67" s="1017"/>
      <c r="AL67" s="1003"/>
      <c r="AM67" s="1003"/>
      <c r="AN67" s="1003"/>
      <c r="AO67" s="1004"/>
      <c r="AP67" s="1008"/>
      <c r="AQ67" s="1009"/>
      <c r="AR67" s="1009"/>
      <c r="AS67" s="1009"/>
      <c r="AT67" s="1010"/>
      <c r="AU67" s="1008"/>
      <c r="AV67" s="1009"/>
      <c r="AW67" s="1009"/>
      <c r="AX67" s="1009"/>
      <c r="AY67" s="1010"/>
      <c r="AZ67" s="1008"/>
      <c r="BA67" s="1009"/>
      <c r="BB67" s="1009"/>
      <c r="BC67" s="1009"/>
      <c r="BD67" s="1020"/>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90" t="s">
        <v>582</v>
      </c>
      <c r="C68" s="988"/>
      <c r="D68" s="988"/>
      <c r="E68" s="988"/>
      <c r="F68" s="988"/>
      <c r="G68" s="988"/>
      <c r="H68" s="988"/>
      <c r="I68" s="988"/>
      <c r="J68" s="988"/>
      <c r="K68" s="988"/>
      <c r="L68" s="988"/>
      <c r="M68" s="988"/>
      <c r="N68" s="988"/>
      <c r="O68" s="988"/>
      <c r="P68" s="991"/>
      <c r="Q68" s="992">
        <v>1533</v>
      </c>
      <c r="R68" s="985"/>
      <c r="S68" s="985"/>
      <c r="T68" s="985"/>
      <c r="U68" s="986"/>
      <c r="V68" s="984">
        <v>1517</v>
      </c>
      <c r="W68" s="985"/>
      <c r="X68" s="985"/>
      <c r="Y68" s="985"/>
      <c r="Z68" s="986"/>
      <c r="AA68" s="984">
        <v>16</v>
      </c>
      <c r="AB68" s="985"/>
      <c r="AC68" s="985"/>
      <c r="AD68" s="985"/>
      <c r="AE68" s="986"/>
      <c r="AF68" s="984">
        <v>16</v>
      </c>
      <c r="AG68" s="985"/>
      <c r="AH68" s="985"/>
      <c r="AI68" s="985"/>
      <c r="AJ68" s="986"/>
      <c r="AK68" s="984">
        <v>287</v>
      </c>
      <c r="AL68" s="985"/>
      <c r="AM68" s="985"/>
      <c r="AN68" s="985"/>
      <c r="AO68" s="986"/>
      <c r="AP68" s="984">
        <v>1599</v>
      </c>
      <c r="AQ68" s="985"/>
      <c r="AR68" s="985"/>
      <c r="AS68" s="985"/>
      <c r="AT68" s="986"/>
      <c r="AU68" s="984">
        <v>108</v>
      </c>
      <c r="AV68" s="985"/>
      <c r="AW68" s="985"/>
      <c r="AX68" s="985"/>
      <c r="AY68" s="986"/>
      <c r="AZ68" s="987" t="s">
        <v>605</v>
      </c>
      <c r="BA68" s="988"/>
      <c r="BB68" s="988"/>
      <c r="BC68" s="988"/>
      <c r="BD68" s="989"/>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583</v>
      </c>
      <c r="C69" s="975"/>
      <c r="D69" s="975"/>
      <c r="E69" s="975"/>
      <c r="F69" s="975"/>
      <c r="G69" s="975"/>
      <c r="H69" s="975"/>
      <c r="I69" s="975"/>
      <c r="J69" s="975"/>
      <c r="K69" s="975"/>
      <c r="L69" s="975"/>
      <c r="M69" s="975"/>
      <c r="N69" s="975"/>
      <c r="O69" s="975"/>
      <c r="P69" s="976"/>
      <c r="Q69" s="983">
        <v>3552</v>
      </c>
      <c r="R69" s="979"/>
      <c r="S69" s="979"/>
      <c r="T69" s="979"/>
      <c r="U69" s="980"/>
      <c r="V69" s="978">
        <v>3433</v>
      </c>
      <c r="W69" s="979"/>
      <c r="X69" s="979"/>
      <c r="Y69" s="979"/>
      <c r="Z69" s="980"/>
      <c r="AA69" s="978">
        <v>119</v>
      </c>
      <c r="AB69" s="979"/>
      <c r="AC69" s="979"/>
      <c r="AD69" s="979"/>
      <c r="AE69" s="980"/>
      <c r="AF69" s="978">
        <v>119</v>
      </c>
      <c r="AG69" s="979"/>
      <c r="AH69" s="979"/>
      <c r="AI69" s="979"/>
      <c r="AJ69" s="980"/>
      <c r="AK69" s="978">
        <v>380</v>
      </c>
      <c r="AL69" s="979"/>
      <c r="AM69" s="979"/>
      <c r="AN69" s="979"/>
      <c r="AO69" s="980"/>
      <c r="AP69" s="978">
        <v>2306</v>
      </c>
      <c r="AQ69" s="979"/>
      <c r="AR69" s="979"/>
      <c r="AS69" s="979"/>
      <c r="AT69" s="980"/>
      <c r="AU69" s="978">
        <v>182</v>
      </c>
      <c r="AV69" s="979"/>
      <c r="AW69" s="979"/>
      <c r="AX69" s="979"/>
      <c r="AY69" s="980"/>
      <c r="AZ69" s="981" t="s">
        <v>604</v>
      </c>
      <c r="BA69" s="975"/>
      <c r="BB69" s="975"/>
      <c r="BC69" s="975"/>
      <c r="BD69" s="982"/>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584</v>
      </c>
      <c r="C70" s="975"/>
      <c r="D70" s="975"/>
      <c r="E70" s="975"/>
      <c r="F70" s="975"/>
      <c r="G70" s="975"/>
      <c r="H70" s="975"/>
      <c r="I70" s="975"/>
      <c r="J70" s="975"/>
      <c r="K70" s="975"/>
      <c r="L70" s="975"/>
      <c r="M70" s="975"/>
      <c r="N70" s="975"/>
      <c r="O70" s="975"/>
      <c r="P70" s="976"/>
      <c r="Q70" s="983">
        <v>547</v>
      </c>
      <c r="R70" s="979"/>
      <c r="S70" s="979"/>
      <c r="T70" s="979"/>
      <c r="U70" s="980"/>
      <c r="V70" s="978">
        <v>483</v>
      </c>
      <c r="W70" s="979"/>
      <c r="X70" s="979"/>
      <c r="Y70" s="979"/>
      <c r="Z70" s="980"/>
      <c r="AA70" s="978">
        <v>64</v>
      </c>
      <c r="AB70" s="979"/>
      <c r="AC70" s="979"/>
      <c r="AD70" s="979"/>
      <c r="AE70" s="980"/>
      <c r="AF70" s="978">
        <v>64</v>
      </c>
      <c r="AG70" s="979"/>
      <c r="AH70" s="979"/>
      <c r="AI70" s="979"/>
      <c r="AJ70" s="980"/>
      <c r="AK70" s="978" t="s">
        <v>601</v>
      </c>
      <c r="AL70" s="979"/>
      <c r="AM70" s="979"/>
      <c r="AN70" s="979"/>
      <c r="AO70" s="980"/>
      <c r="AP70" s="978" t="s">
        <v>601</v>
      </c>
      <c r="AQ70" s="979"/>
      <c r="AR70" s="979"/>
      <c r="AS70" s="979"/>
      <c r="AT70" s="980"/>
      <c r="AU70" s="978" t="s">
        <v>601</v>
      </c>
      <c r="AV70" s="979"/>
      <c r="AW70" s="979"/>
      <c r="AX70" s="979"/>
      <c r="AY70" s="980"/>
      <c r="AZ70" s="981"/>
      <c r="BA70" s="975"/>
      <c r="BB70" s="975"/>
      <c r="BC70" s="975"/>
      <c r="BD70" s="982"/>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585</v>
      </c>
      <c r="C71" s="975"/>
      <c r="D71" s="975"/>
      <c r="E71" s="975"/>
      <c r="F71" s="975"/>
      <c r="G71" s="975"/>
      <c r="H71" s="975"/>
      <c r="I71" s="975"/>
      <c r="J71" s="975"/>
      <c r="K71" s="975"/>
      <c r="L71" s="975"/>
      <c r="M71" s="975"/>
      <c r="N71" s="975"/>
      <c r="O71" s="975"/>
      <c r="P71" s="976"/>
      <c r="Q71" s="983">
        <v>576</v>
      </c>
      <c r="R71" s="979"/>
      <c r="S71" s="979"/>
      <c r="T71" s="979"/>
      <c r="U71" s="980"/>
      <c r="V71" s="978">
        <v>502</v>
      </c>
      <c r="W71" s="979"/>
      <c r="X71" s="979"/>
      <c r="Y71" s="979"/>
      <c r="Z71" s="980"/>
      <c r="AA71" s="978">
        <v>74</v>
      </c>
      <c r="AB71" s="979"/>
      <c r="AC71" s="979"/>
      <c r="AD71" s="979"/>
      <c r="AE71" s="980"/>
      <c r="AF71" s="978">
        <v>74</v>
      </c>
      <c r="AG71" s="979"/>
      <c r="AH71" s="979"/>
      <c r="AI71" s="979"/>
      <c r="AJ71" s="980"/>
      <c r="AK71" s="978" t="s">
        <v>581</v>
      </c>
      <c r="AL71" s="979"/>
      <c r="AM71" s="979"/>
      <c r="AN71" s="979"/>
      <c r="AO71" s="980"/>
      <c r="AP71" s="978">
        <v>2</v>
      </c>
      <c r="AQ71" s="979"/>
      <c r="AR71" s="979"/>
      <c r="AS71" s="979"/>
      <c r="AT71" s="980"/>
      <c r="AU71" s="978">
        <v>0</v>
      </c>
      <c r="AV71" s="979"/>
      <c r="AW71" s="979"/>
      <c r="AX71" s="979"/>
      <c r="AY71" s="980"/>
      <c r="AZ71" s="981"/>
      <c r="BA71" s="975"/>
      <c r="BB71" s="975"/>
      <c r="BC71" s="975"/>
      <c r="BD71" s="982"/>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586</v>
      </c>
      <c r="C72" s="975"/>
      <c r="D72" s="975"/>
      <c r="E72" s="975"/>
      <c r="F72" s="975"/>
      <c r="G72" s="975"/>
      <c r="H72" s="975"/>
      <c r="I72" s="975"/>
      <c r="J72" s="975"/>
      <c r="K72" s="975"/>
      <c r="L72" s="975"/>
      <c r="M72" s="975"/>
      <c r="N72" s="975"/>
      <c r="O72" s="975"/>
      <c r="P72" s="976"/>
      <c r="Q72" s="983">
        <v>113</v>
      </c>
      <c r="R72" s="979"/>
      <c r="S72" s="979"/>
      <c r="T72" s="979"/>
      <c r="U72" s="980"/>
      <c r="V72" s="978">
        <v>104</v>
      </c>
      <c r="W72" s="979"/>
      <c r="X72" s="979"/>
      <c r="Y72" s="979"/>
      <c r="Z72" s="980"/>
      <c r="AA72" s="978">
        <v>9</v>
      </c>
      <c r="AB72" s="979"/>
      <c r="AC72" s="979"/>
      <c r="AD72" s="979"/>
      <c r="AE72" s="980"/>
      <c r="AF72" s="978">
        <v>9</v>
      </c>
      <c r="AG72" s="979"/>
      <c r="AH72" s="979"/>
      <c r="AI72" s="979"/>
      <c r="AJ72" s="980"/>
      <c r="AK72" s="978" t="s">
        <v>581</v>
      </c>
      <c r="AL72" s="979"/>
      <c r="AM72" s="979"/>
      <c r="AN72" s="979"/>
      <c r="AO72" s="980"/>
      <c r="AP72" s="978">
        <v>50</v>
      </c>
      <c r="AQ72" s="979"/>
      <c r="AR72" s="979"/>
      <c r="AS72" s="979"/>
      <c r="AT72" s="980"/>
      <c r="AU72" s="978">
        <v>31</v>
      </c>
      <c r="AV72" s="979"/>
      <c r="AW72" s="979"/>
      <c r="AX72" s="979"/>
      <c r="AY72" s="980"/>
      <c r="AZ72" s="981"/>
      <c r="BA72" s="975"/>
      <c r="BB72" s="975"/>
      <c r="BC72" s="975"/>
      <c r="BD72" s="982"/>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587</v>
      </c>
      <c r="C73" s="975"/>
      <c r="D73" s="975"/>
      <c r="E73" s="975"/>
      <c r="F73" s="975"/>
      <c r="G73" s="975"/>
      <c r="H73" s="975"/>
      <c r="I73" s="975"/>
      <c r="J73" s="975"/>
      <c r="K73" s="975"/>
      <c r="L73" s="975"/>
      <c r="M73" s="975"/>
      <c r="N73" s="975"/>
      <c r="O73" s="975"/>
      <c r="P73" s="976"/>
      <c r="Q73" s="983">
        <v>3775</v>
      </c>
      <c r="R73" s="979"/>
      <c r="S73" s="979"/>
      <c r="T73" s="979"/>
      <c r="U73" s="980"/>
      <c r="V73" s="978">
        <v>3703</v>
      </c>
      <c r="W73" s="979"/>
      <c r="X73" s="979"/>
      <c r="Y73" s="979"/>
      <c r="Z73" s="980"/>
      <c r="AA73" s="978">
        <v>72</v>
      </c>
      <c r="AB73" s="979"/>
      <c r="AC73" s="979"/>
      <c r="AD73" s="979"/>
      <c r="AE73" s="980"/>
      <c r="AF73" s="978">
        <v>72</v>
      </c>
      <c r="AG73" s="979"/>
      <c r="AH73" s="979"/>
      <c r="AI73" s="979"/>
      <c r="AJ73" s="980"/>
      <c r="AK73" s="978" t="s">
        <v>581</v>
      </c>
      <c r="AL73" s="979"/>
      <c r="AM73" s="979"/>
      <c r="AN73" s="979"/>
      <c r="AO73" s="980"/>
      <c r="AP73" s="978" t="s">
        <v>581</v>
      </c>
      <c r="AQ73" s="979"/>
      <c r="AR73" s="979"/>
      <c r="AS73" s="979"/>
      <c r="AT73" s="980"/>
      <c r="AU73" s="978" t="s">
        <v>581</v>
      </c>
      <c r="AV73" s="979"/>
      <c r="AW73" s="979"/>
      <c r="AX73" s="979"/>
      <c r="AY73" s="980"/>
      <c r="AZ73" s="981"/>
      <c r="BA73" s="975"/>
      <c r="BB73" s="975"/>
      <c r="BC73" s="975"/>
      <c r="BD73" s="982"/>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588</v>
      </c>
      <c r="C74" s="975"/>
      <c r="D74" s="975"/>
      <c r="E74" s="975"/>
      <c r="F74" s="975"/>
      <c r="G74" s="975"/>
      <c r="H74" s="975"/>
      <c r="I74" s="975"/>
      <c r="J74" s="975"/>
      <c r="K74" s="975"/>
      <c r="L74" s="975"/>
      <c r="M74" s="975"/>
      <c r="N74" s="975"/>
      <c r="O74" s="975"/>
      <c r="P74" s="976"/>
      <c r="Q74" s="983">
        <v>320</v>
      </c>
      <c r="R74" s="979"/>
      <c r="S74" s="979"/>
      <c r="T74" s="979"/>
      <c r="U74" s="980"/>
      <c r="V74" s="978">
        <v>295</v>
      </c>
      <c r="W74" s="979"/>
      <c r="X74" s="979"/>
      <c r="Y74" s="979"/>
      <c r="Z74" s="980"/>
      <c r="AA74" s="978">
        <v>25</v>
      </c>
      <c r="AB74" s="979"/>
      <c r="AC74" s="979"/>
      <c r="AD74" s="979"/>
      <c r="AE74" s="980"/>
      <c r="AF74" s="978">
        <v>25</v>
      </c>
      <c r="AG74" s="979"/>
      <c r="AH74" s="979"/>
      <c r="AI74" s="979"/>
      <c r="AJ74" s="980"/>
      <c r="AK74" s="978" t="s">
        <v>514</v>
      </c>
      <c r="AL74" s="979"/>
      <c r="AM74" s="979"/>
      <c r="AN74" s="979"/>
      <c r="AO74" s="980"/>
      <c r="AP74" s="978" t="s">
        <v>581</v>
      </c>
      <c r="AQ74" s="979"/>
      <c r="AR74" s="979"/>
      <c r="AS74" s="979"/>
      <c r="AT74" s="980"/>
      <c r="AU74" s="978" t="s">
        <v>581</v>
      </c>
      <c r="AV74" s="979"/>
      <c r="AW74" s="979"/>
      <c r="AX74" s="979"/>
      <c r="AY74" s="980"/>
      <c r="AZ74" s="981"/>
      <c r="BA74" s="975"/>
      <c r="BB74" s="975"/>
      <c r="BC74" s="975"/>
      <c r="BD74" s="982"/>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589</v>
      </c>
      <c r="C75" s="975"/>
      <c r="D75" s="975"/>
      <c r="E75" s="975"/>
      <c r="F75" s="975"/>
      <c r="G75" s="975"/>
      <c r="H75" s="975"/>
      <c r="I75" s="975"/>
      <c r="J75" s="975"/>
      <c r="K75" s="975"/>
      <c r="L75" s="975"/>
      <c r="M75" s="975"/>
      <c r="N75" s="975"/>
      <c r="O75" s="975"/>
      <c r="P75" s="976"/>
      <c r="Q75" s="983">
        <v>61</v>
      </c>
      <c r="R75" s="979"/>
      <c r="S75" s="979"/>
      <c r="T75" s="979"/>
      <c r="U75" s="980"/>
      <c r="V75" s="978">
        <v>56</v>
      </c>
      <c r="W75" s="979"/>
      <c r="X75" s="979"/>
      <c r="Y75" s="979"/>
      <c r="Z75" s="980"/>
      <c r="AA75" s="978">
        <v>5</v>
      </c>
      <c r="AB75" s="979"/>
      <c r="AC75" s="979"/>
      <c r="AD75" s="979"/>
      <c r="AE75" s="980"/>
      <c r="AF75" s="978">
        <v>5</v>
      </c>
      <c r="AG75" s="979"/>
      <c r="AH75" s="979"/>
      <c r="AI75" s="979"/>
      <c r="AJ75" s="980"/>
      <c r="AK75" s="978" t="s">
        <v>581</v>
      </c>
      <c r="AL75" s="979"/>
      <c r="AM75" s="979"/>
      <c r="AN75" s="979"/>
      <c r="AO75" s="980"/>
      <c r="AP75" s="978" t="s">
        <v>581</v>
      </c>
      <c r="AQ75" s="979"/>
      <c r="AR75" s="979"/>
      <c r="AS75" s="979"/>
      <c r="AT75" s="980"/>
      <c r="AU75" s="978" t="s">
        <v>581</v>
      </c>
      <c r="AV75" s="979"/>
      <c r="AW75" s="979"/>
      <c r="AX75" s="979"/>
      <c r="AY75" s="980"/>
      <c r="AZ75" s="981"/>
      <c r="BA75" s="975"/>
      <c r="BB75" s="975"/>
      <c r="BC75" s="975"/>
      <c r="BD75" s="982"/>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590</v>
      </c>
      <c r="C76" s="975"/>
      <c r="D76" s="975"/>
      <c r="E76" s="975"/>
      <c r="F76" s="975"/>
      <c r="G76" s="975"/>
      <c r="H76" s="975"/>
      <c r="I76" s="975"/>
      <c r="J76" s="975"/>
      <c r="K76" s="975"/>
      <c r="L76" s="975"/>
      <c r="M76" s="975"/>
      <c r="N76" s="975"/>
      <c r="O76" s="975"/>
      <c r="P76" s="976"/>
      <c r="Q76" s="983">
        <v>6958</v>
      </c>
      <c r="R76" s="979"/>
      <c r="S76" s="979"/>
      <c r="T76" s="979"/>
      <c r="U76" s="980"/>
      <c r="V76" s="978">
        <v>6929</v>
      </c>
      <c r="W76" s="979"/>
      <c r="X76" s="979"/>
      <c r="Y76" s="979"/>
      <c r="Z76" s="980"/>
      <c r="AA76" s="978">
        <v>29</v>
      </c>
      <c r="AB76" s="979"/>
      <c r="AC76" s="979"/>
      <c r="AD76" s="979"/>
      <c r="AE76" s="980"/>
      <c r="AF76" s="978">
        <v>29</v>
      </c>
      <c r="AG76" s="979"/>
      <c r="AH76" s="979"/>
      <c r="AI76" s="979"/>
      <c r="AJ76" s="980"/>
      <c r="AK76" s="978">
        <v>90</v>
      </c>
      <c r="AL76" s="979"/>
      <c r="AM76" s="979"/>
      <c r="AN76" s="979"/>
      <c r="AO76" s="980"/>
      <c r="AP76" s="978" t="s">
        <v>581</v>
      </c>
      <c r="AQ76" s="979"/>
      <c r="AR76" s="979"/>
      <c r="AS76" s="979"/>
      <c r="AT76" s="980"/>
      <c r="AU76" s="978" t="s">
        <v>581</v>
      </c>
      <c r="AV76" s="979"/>
      <c r="AW76" s="979"/>
      <c r="AX76" s="979"/>
      <c r="AY76" s="980"/>
      <c r="AZ76" s="981" t="s">
        <v>606</v>
      </c>
      <c r="BA76" s="975"/>
      <c r="BB76" s="975"/>
      <c r="BC76" s="975"/>
      <c r="BD76" s="982"/>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591</v>
      </c>
      <c r="C77" s="975"/>
      <c r="D77" s="975"/>
      <c r="E77" s="975"/>
      <c r="F77" s="975"/>
      <c r="G77" s="975"/>
      <c r="H77" s="975"/>
      <c r="I77" s="975"/>
      <c r="J77" s="975"/>
      <c r="K77" s="975"/>
      <c r="L77" s="975"/>
      <c r="M77" s="975"/>
      <c r="N77" s="975"/>
      <c r="O77" s="975"/>
      <c r="P77" s="976"/>
      <c r="Q77" s="983">
        <v>267</v>
      </c>
      <c r="R77" s="979"/>
      <c r="S77" s="979"/>
      <c r="T77" s="979"/>
      <c r="U77" s="980"/>
      <c r="V77" s="978">
        <v>235</v>
      </c>
      <c r="W77" s="979"/>
      <c r="X77" s="979"/>
      <c r="Y77" s="979"/>
      <c r="Z77" s="980"/>
      <c r="AA77" s="978">
        <v>32</v>
      </c>
      <c r="AB77" s="979"/>
      <c r="AC77" s="979"/>
      <c r="AD77" s="979"/>
      <c r="AE77" s="980"/>
      <c r="AF77" s="978">
        <v>32</v>
      </c>
      <c r="AG77" s="979"/>
      <c r="AH77" s="979"/>
      <c r="AI77" s="979"/>
      <c r="AJ77" s="980"/>
      <c r="AK77" s="978" t="s">
        <v>581</v>
      </c>
      <c r="AL77" s="979"/>
      <c r="AM77" s="979"/>
      <c r="AN77" s="979"/>
      <c r="AO77" s="980"/>
      <c r="AP77" s="978" t="s">
        <v>581</v>
      </c>
      <c r="AQ77" s="979"/>
      <c r="AR77" s="979"/>
      <c r="AS77" s="979"/>
      <c r="AT77" s="980"/>
      <c r="AU77" s="978" t="s">
        <v>581</v>
      </c>
      <c r="AV77" s="979"/>
      <c r="AW77" s="979"/>
      <c r="AX77" s="979"/>
      <c r="AY77" s="980"/>
      <c r="AZ77" s="981"/>
      <c r="BA77" s="975"/>
      <c r="BB77" s="975"/>
      <c r="BC77" s="975"/>
      <c r="BD77" s="982"/>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592</v>
      </c>
      <c r="C78" s="975"/>
      <c r="D78" s="975"/>
      <c r="E78" s="975"/>
      <c r="F78" s="975"/>
      <c r="G78" s="975"/>
      <c r="H78" s="975"/>
      <c r="I78" s="975"/>
      <c r="J78" s="975"/>
      <c r="K78" s="975"/>
      <c r="L78" s="975"/>
      <c r="M78" s="975"/>
      <c r="N78" s="975"/>
      <c r="O78" s="975"/>
      <c r="P78" s="976"/>
      <c r="Q78" s="983">
        <v>279696</v>
      </c>
      <c r="R78" s="979"/>
      <c r="S78" s="979"/>
      <c r="T78" s="979"/>
      <c r="U78" s="980"/>
      <c r="V78" s="978">
        <v>267445</v>
      </c>
      <c r="W78" s="979"/>
      <c r="X78" s="979"/>
      <c r="Y78" s="979"/>
      <c r="Z78" s="980"/>
      <c r="AA78" s="978">
        <v>12251</v>
      </c>
      <c r="AB78" s="979"/>
      <c r="AC78" s="979"/>
      <c r="AD78" s="979"/>
      <c r="AE78" s="980"/>
      <c r="AF78" s="978">
        <v>12251</v>
      </c>
      <c r="AG78" s="979"/>
      <c r="AH78" s="979"/>
      <c r="AI78" s="979"/>
      <c r="AJ78" s="980"/>
      <c r="AK78" s="978" t="s">
        <v>514</v>
      </c>
      <c r="AL78" s="979"/>
      <c r="AM78" s="979"/>
      <c r="AN78" s="979"/>
      <c r="AO78" s="980"/>
      <c r="AP78" s="978" t="s">
        <v>581</v>
      </c>
      <c r="AQ78" s="979"/>
      <c r="AR78" s="979"/>
      <c r="AS78" s="979"/>
      <c r="AT78" s="980"/>
      <c r="AU78" s="978" t="s">
        <v>581</v>
      </c>
      <c r="AV78" s="979"/>
      <c r="AW78" s="979"/>
      <c r="AX78" s="979"/>
      <c r="AY78" s="980"/>
      <c r="AZ78" s="981"/>
      <c r="BA78" s="975"/>
      <c r="BB78" s="975"/>
      <c r="BC78" s="975"/>
      <c r="BD78" s="982"/>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395</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12696</v>
      </c>
      <c r="AG88" s="959"/>
      <c r="AH88" s="959"/>
      <c r="AI88" s="959"/>
      <c r="AJ88" s="959"/>
      <c r="AK88" s="963"/>
      <c r="AL88" s="963"/>
      <c r="AM88" s="963"/>
      <c r="AN88" s="963"/>
      <c r="AO88" s="963"/>
      <c r="AP88" s="959">
        <v>3957</v>
      </c>
      <c r="AQ88" s="959"/>
      <c r="AR88" s="959"/>
      <c r="AS88" s="959"/>
      <c r="AT88" s="959"/>
      <c r="AU88" s="959">
        <v>321</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v>
      </c>
      <c r="CS102" s="953"/>
      <c r="CT102" s="953"/>
      <c r="CU102" s="953"/>
      <c r="CV102" s="954"/>
      <c r="CW102" s="952">
        <v>5</v>
      </c>
      <c r="CX102" s="953"/>
      <c r="CY102" s="953"/>
      <c r="CZ102" s="953"/>
      <c r="DA102" s="954"/>
      <c r="DB102" s="952" t="s">
        <v>603</v>
      </c>
      <c r="DC102" s="953"/>
      <c r="DD102" s="953"/>
      <c r="DE102" s="953"/>
      <c r="DF102" s="954"/>
      <c r="DG102" s="952">
        <v>1706</v>
      </c>
      <c r="DH102" s="953"/>
      <c r="DI102" s="953"/>
      <c r="DJ102" s="953"/>
      <c r="DK102" s="954"/>
      <c r="DL102" s="952" t="s">
        <v>603</v>
      </c>
      <c r="DM102" s="953"/>
      <c r="DN102" s="953"/>
      <c r="DO102" s="953"/>
      <c r="DP102" s="954"/>
      <c r="DQ102" s="952">
        <v>487</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312</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312</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312</v>
      </c>
      <c r="DR109" s="896"/>
      <c r="DS109" s="896"/>
      <c r="DT109" s="896"/>
      <c r="DU109" s="897"/>
      <c r="DV109" s="898" t="s">
        <v>434</v>
      </c>
      <c r="DW109" s="896"/>
      <c r="DX109" s="896"/>
      <c r="DY109" s="896"/>
      <c r="DZ109" s="929"/>
    </row>
    <row r="110" spans="1:131" s="230" customFormat="1" ht="26.25" customHeight="1" x14ac:dyDescent="0.15">
      <c r="A110" s="807" t="s">
        <v>436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591726</v>
      </c>
      <c r="AB110" s="889"/>
      <c r="AC110" s="889"/>
      <c r="AD110" s="889"/>
      <c r="AE110" s="890"/>
      <c r="AF110" s="891">
        <v>666392</v>
      </c>
      <c r="AG110" s="889"/>
      <c r="AH110" s="889"/>
      <c r="AI110" s="889"/>
      <c r="AJ110" s="890"/>
      <c r="AK110" s="891">
        <v>663750</v>
      </c>
      <c r="AL110" s="889"/>
      <c r="AM110" s="889"/>
      <c r="AN110" s="889"/>
      <c r="AO110" s="890"/>
      <c r="AP110" s="892">
        <v>18.3</v>
      </c>
      <c r="AQ110" s="893"/>
      <c r="AR110" s="893"/>
      <c r="AS110" s="893"/>
      <c r="AT110" s="894"/>
      <c r="AU110" s="930" t="s">
        <v>75</v>
      </c>
      <c r="AV110" s="931"/>
      <c r="AW110" s="931"/>
      <c r="AX110" s="931"/>
      <c r="AY110" s="931"/>
      <c r="AZ110" s="860" t="s">
        <v>437</v>
      </c>
      <c r="BA110" s="808"/>
      <c r="BB110" s="808"/>
      <c r="BC110" s="808"/>
      <c r="BD110" s="808"/>
      <c r="BE110" s="808"/>
      <c r="BF110" s="808"/>
      <c r="BG110" s="808"/>
      <c r="BH110" s="808"/>
      <c r="BI110" s="808"/>
      <c r="BJ110" s="808"/>
      <c r="BK110" s="808"/>
      <c r="BL110" s="808"/>
      <c r="BM110" s="808"/>
      <c r="BN110" s="808"/>
      <c r="BO110" s="808"/>
      <c r="BP110" s="809"/>
      <c r="BQ110" s="861">
        <v>6182539</v>
      </c>
      <c r="BR110" s="842"/>
      <c r="BS110" s="842"/>
      <c r="BT110" s="842"/>
      <c r="BU110" s="842"/>
      <c r="BV110" s="842">
        <v>6105539</v>
      </c>
      <c r="BW110" s="842"/>
      <c r="BX110" s="842"/>
      <c r="BY110" s="842"/>
      <c r="BZ110" s="842"/>
      <c r="CA110" s="842">
        <v>5895594</v>
      </c>
      <c r="CB110" s="842"/>
      <c r="CC110" s="842"/>
      <c r="CD110" s="842"/>
      <c r="CE110" s="842"/>
      <c r="CF110" s="866">
        <v>162.9</v>
      </c>
      <c r="CG110" s="867"/>
      <c r="CH110" s="867"/>
      <c r="CI110" s="867"/>
      <c r="CJ110" s="867"/>
      <c r="CK110" s="926" t="s">
        <v>438</v>
      </c>
      <c r="CL110" s="819"/>
      <c r="CM110" s="860" t="s">
        <v>439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131</v>
      </c>
      <c r="DH110" s="842"/>
      <c r="DI110" s="842"/>
      <c r="DJ110" s="842"/>
      <c r="DK110" s="842"/>
      <c r="DL110" s="842" t="s">
        <v>440</v>
      </c>
      <c r="DM110" s="842"/>
      <c r="DN110" s="842"/>
      <c r="DO110" s="842"/>
      <c r="DP110" s="842"/>
      <c r="DQ110" s="842" t="s">
        <v>131</v>
      </c>
      <c r="DR110" s="842"/>
      <c r="DS110" s="842"/>
      <c r="DT110" s="842"/>
      <c r="DU110" s="842"/>
      <c r="DV110" s="843" t="s">
        <v>131</v>
      </c>
      <c r="DW110" s="843"/>
      <c r="DX110" s="843"/>
      <c r="DY110" s="843"/>
      <c r="DZ110" s="844"/>
    </row>
    <row r="111" spans="1:131" s="230" customFormat="1" ht="26.25" customHeight="1" x14ac:dyDescent="0.15">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131</v>
      </c>
      <c r="AB111" s="919"/>
      <c r="AC111" s="919"/>
      <c r="AD111" s="919"/>
      <c r="AE111" s="920"/>
      <c r="AF111" s="921" t="s">
        <v>131</v>
      </c>
      <c r="AG111" s="919"/>
      <c r="AH111" s="919"/>
      <c r="AI111" s="919"/>
      <c r="AJ111" s="920"/>
      <c r="AK111" s="921" t="s">
        <v>131</v>
      </c>
      <c r="AL111" s="919"/>
      <c r="AM111" s="919"/>
      <c r="AN111" s="919"/>
      <c r="AO111" s="920"/>
      <c r="AP111" s="922" t="s">
        <v>131</v>
      </c>
      <c r="AQ111" s="923"/>
      <c r="AR111" s="923"/>
      <c r="AS111" s="923"/>
      <c r="AT111" s="924"/>
      <c r="AU111" s="932"/>
      <c r="AV111" s="933"/>
      <c r="AW111" s="933"/>
      <c r="AX111" s="933"/>
      <c r="AY111" s="933"/>
      <c r="AZ111" s="815" t="s">
        <v>442</v>
      </c>
      <c r="BA111" s="752"/>
      <c r="BB111" s="752"/>
      <c r="BC111" s="752"/>
      <c r="BD111" s="752"/>
      <c r="BE111" s="752"/>
      <c r="BF111" s="752"/>
      <c r="BG111" s="752"/>
      <c r="BH111" s="752"/>
      <c r="BI111" s="752"/>
      <c r="BJ111" s="752"/>
      <c r="BK111" s="752"/>
      <c r="BL111" s="752"/>
      <c r="BM111" s="752"/>
      <c r="BN111" s="752"/>
      <c r="BO111" s="752"/>
      <c r="BP111" s="753"/>
      <c r="BQ111" s="816">
        <v>326409</v>
      </c>
      <c r="BR111" s="817"/>
      <c r="BS111" s="817"/>
      <c r="BT111" s="817"/>
      <c r="BU111" s="817"/>
      <c r="BV111" s="817">
        <v>327709</v>
      </c>
      <c r="BW111" s="817"/>
      <c r="BX111" s="817"/>
      <c r="BY111" s="817"/>
      <c r="BZ111" s="817"/>
      <c r="CA111" s="817">
        <v>273138</v>
      </c>
      <c r="CB111" s="817"/>
      <c r="CC111" s="817"/>
      <c r="CD111" s="817"/>
      <c r="CE111" s="817"/>
      <c r="CF111" s="875">
        <v>7.5</v>
      </c>
      <c r="CG111" s="876"/>
      <c r="CH111" s="876"/>
      <c r="CI111" s="876"/>
      <c r="CJ111" s="876"/>
      <c r="CK111" s="927"/>
      <c r="CL111" s="821"/>
      <c r="CM111" s="815" t="s">
        <v>443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131</v>
      </c>
      <c r="DH111" s="817"/>
      <c r="DI111" s="817"/>
      <c r="DJ111" s="817"/>
      <c r="DK111" s="817"/>
      <c r="DL111" s="817" t="s">
        <v>131</v>
      </c>
      <c r="DM111" s="817"/>
      <c r="DN111" s="817"/>
      <c r="DO111" s="817"/>
      <c r="DP111" s="817"/>
      <c r="DQ111" s="817" t="s">
        <v>131</v>
      </c>
      <c r="DR111" s="817"/>
      <c r="DS111" s="817"/>
      <c r="DT111" s="817"/>
      <c r="DU111" s="817"/>
      <c r="DV111" s="794" t="s">
        <v>131</v>
      </c>
      <c r="DW111" s="794"/>
      <c r="DX111" s="794"/>
      <c r="DY111" s="794"/>
      <c r="DZ111" s="795"/>
    </row>
    <row r="112" spans="1:131" s="230" customFormat="1" ht="26.25" customHeight="1" x14ac:dyDescent="0.15">
      <c r="A112" s="912" t="s">
        <v>444</v>
      </c>
      <c r="B112" s="913"/>
      <c r="C112" s="752" t="s">
        <v>445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131</v>
      </c>
      <c r="AB112" s="780"/>
      <c r="AC112" s="780"/>
      <c r="AD112" s="780"/>
      <c r="AE112" s="781"/>
      <c r="AF112" s="782" t="s">
        <v>131</v>
      </c>
      <c r="AG112" s="780"/>
      <c r="AH112" s="780"/>
      <c r="AI112" s="780"/>
      <c r="AJ112" s="781"/>
      <c r="AK112" s="782" t="s">
        <v>131</v>
      </c>
      <c r="AL112" s="780"/>
      <c r="AM112" s="780"/>
      <c r="AN112" s="780"/>
      <c r="AO112" s="781"/>
      <c r="AP112" s="824" t="s">
        <v>440</v>
      </c>
      <c r="AQ112" s="825"/>
      <c r="AR112" s="825"/>
      <c r="AS112" s="825"/>
      <c r="AT112" s="826"/>
      <c r="AU112" s="932"/>
      <c r="AV112" s="933"/>
      <c r="AW112" s="933"/>
      <c r="AX112" s="933"/>
      <c r="AY112" s="933"/>
      <c r="AZ112" s="815" t="s">
        <v>446</v>
      </c>
      <c r="BA112" s="752"/>
      <c r="BB112" s="752"/>
      <c r="BC112" s="752"/>
      <c r="BD112" s="752"/>
      <c r="BE112" s="752"/>
      <c r="BF112" s="752"/>
      <c r="BG112" s="752"/>
      <c r="BH112" s="752"/>
      <c r="BI112" s="752"/>
      <c r="BJ112" s="752"/>
      <c r="BK112" s="752"/>
      <c r="BL112" s="752"/>
      <c r="BM112" s="752"/>
      <c r="BN112" s="752"/>
      <c r="BO112" s="752"/>
      <c r="BP112" s="753"/>
      <c r="BQ112" s="816">
        <v>3460998</v>
      </c>
      <c r="BR112" s="817"/>
      <c r="BS112" s="817"/>
      <c r="BT112" s="817"/>
      <c r="BU112" s="817"/>
      <c r="BV112" s="817">
        <v>3325568</v>
      </c>
      <c r="BW112" s="817"/>
      <c r="BX112" s="817"/>
      <c r="BY112" s="817"/>
      <c r="BZ112" s="817"/>
      <c r="CA112" s="817">
        <v>3101574</v>
      </c>
      <c r="CB112" s="817"/>
      <c r="CC112" s="817"/>
      <c r="CD112" s="817"/>
      <c r="CE112" s="817"/>
      <c r="CF112" s="875">
        <v>85.7</v>
      </c>
      <c r="CG112" s="876"/>
      <c r="CH112" s="876"/>
      <c r="CI112" s="876"/>
      <c r="CJ112" s="876"/>
      <c r="CK112" s="927"/>
      <c r="CL112" s="821"/>
      <c r="CM112" s="815" t="s">
        <v>447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448</v>
      </c>
      <c r="DH112" s="817"/>
      <c r="DI112" s="817"/>
      <c r="DJ112" s="817"/>
      <c r="DK112" s="817"/>
      <c r="DL112" s="817" t="s">
        <v>131</v>
      </c>
      <c r="DM112" s="817"/>
      <c r="DN112" s="817"/>
      <c r="DO112" s="817"/>
      <c r="DP112" s="817"/>
      <c r="DQ112" s="817" t="s">
        <v>131</v>
      </c>
      <c r="DR112" s="817"/>
      <c r="DS112" s="817"/>
      <c r="DT112" s="817"/>
      <c r="DU112" s="817"/>
      <c r="DV112" s="794" t="s">
        <v>131</v>
      </c>
      <c r="DW112" s="794"/>
      <c r="DX112" s="794"/>
      <c r="DY112" s="794"/>
      <c r="DZ112" s="795"/>
    </row>
    <row r="113" spans="1:130" s="230" customFormat="1" ht="26.25" customHeight="1" x14ac:dyDescent="0.15">
      <c r="A113" s="914"/>
      <c r="B113" s="915"/>
      <c r="C113" s="752" t="s">
        <v>449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441310</v>
      </c>
      <c r="AB113" s="919"/>
      <c r="AC113" s="919"/>
      <c r="AD113" s="919"/>
      <c r="AE113" s="920"/>
      <c r="AF113" s="921">
        <v>460259</v>
      </c>
      <c r="AG113" s="919"/>
      <c r="AH113" s="919"/>
      <c r="AI113" s="919"/>
      <c r="AJ113" s="920"/>
      <c r="AK113" s="921">
        <v>457699</v>
      </c>
      <c r="AL113" s="919"/>
      <c r="AM113" s="919"/>
      <c r="AN113" s="919"/>
      <c r="AO113" s="920"/>
      <c r="AP113" s="922">
        <v>12.6</v>
      </c>
      <c r="AQ113" s="923"/>
      <c r="AR113" s="923"/>
      <c r="AS113" s="923"/>
      <c r="AT113" s="924"/>
      <c r="AU113" s="932"/>
      <c r="AV113" s="933"/>
      <c r="AW113" s="933"/>
      <c r="AX113" s="933"/>
      <c r="AY113" s="933"/>
      <c r="AZ113" s="815" t="s">
        <v>450</v>
      </c>
      <c r="BA113" s="752"/>
      <c r="BB113" s="752"/>
      <c r="BC113" s="752"/>
      <c r="BD113" s="752"/>
      <c r="BE113" s="752"/>
      <c r="BF113" s="752"/>
      <c r="BG113" s="752"/>
      <c r="BH113" s="752"/>
      <c r="BI113" s="752"/>
      <c r="BJ113" s="752"/>
      <c r="BK113" s="752"/>
      <c r="BL113" s="752"/>
      <c r="BM113" s="752"/>
      <c r="BN113" s="752"/>
      <c r="BO113" s="752"/>
      <c r="BP113" s="753"/>
      <c r="BQ113" s="816">
        <v>299348</v>
      </c>
      <c r="BR113" s="817"/>
      <c r="BS113" s="817"/>
      <c r="BT113" s="817"/>
      <c r="BU113" s="817"/>
      <c r="BV113" s="817">
        <v>289952</v>
      </c>
      <c r="BW113" s="817"/>
      <c r="BX113" s="817"/>
      <c r="BY113" s="817"/>
      <c r="BZ113" s="817"/>
      <c r="CA113" s="817">
        <v>321467</v>
      </c>
      <c r="CB113" s="817"/>
      <c r="CC113" s="817"/>
      <c r="CD113" s="817"/>
      <c r="CE113" s="817"/>
      <c r="CF113" s="875">
        <v>8.9</v>
      </c>
      <c r="CG113" s="876"/>
      <c r="CH113" s="876"/>
      <c r="CI113" s="876"/>
      <c r="CJ113" s="876"/>
      <c r="CK113" s="927"/>
      <c r="CL113" s="821"/>
      <c r="CM113" s="815" t="s">
        <v>451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131</v>
      </c>
      <c r="DH113" s="780"/>
      <c r="DI113" s="780"/>
      <c r="DJ113" s="780"/>
      <c r="DK113" s="781"/>
      <c r="DL113" s="782" t="s">
        <v>440</v>
      </c>
      <c r="DM113" s="780"/>
      <c r="DN113" s="780"/>
      <c r="DO113" s="780"/>
      <c r="DP113" s="781"/>
      <c r="DQ113" s="782" t="s">
        <v>440</v>
      </c>
      <c r="DR113" s="780"/>
      <c r="DS113" s="780"/>
      <c r="DT113" s="780"/>
      <c r="DU113" s="781"/>
      <c r="DV113" s="824" t="s">
        <v>440</v>
      </c>
      <c r="DW113" s="825"/>
      <c r="DX113" s="825"/>
      <c r="DY113" s="825"/>
      <c r="DZ113" s="826"/>
    </row>
    <row r="114" spans="1:130" s="230" customFormat="1" ht="26.25" customHeight="1" x14ac:dyDescent="0.15">
      <c r="A114" s="914"/>
      <c r="B114" s="915"/>
      <c r="C114" s="752" t="s">
        <v>452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24428</v>
      </c>
      <c r="AB114" s="780"/>
      <c r="AC114" s="780"/>
      <c r="AD114" s="780"/>
      <c r="AE114" s="781"/>
      <c r="AF114" s="782">
        <v>27662</v>
      </c>
      <c r="AG114" s="780"/>
      <c r="AH114" s="780"/>
      <c r="AI114" s="780"/>
      <c r="AJ114" s="781"/>
      <c r="AK114" s="782">
        <v>28360</v>
      </c>
      <c r="AL114" s="780"/>
      <c r="AM114" s="780"/>
      <c r="AN114" s="780"/>
      <c r="AO114" s="781"/>
      <c r="AP114" s="824">
        <v>0.8</v>
      </c>
      <c r="AQ114" s="825"/>
      <c r="AR114" s="825"/>
      <c r="AS114" s="825"/>
      <c r="AT114" s="826"/>
      <c r="AU114" s="932"/>
      <c r="AV114" s="933"/>
      <c r="AW114" s="933"/>
      <c r="AX114" s="933"/>
      <c r="AY114" s="933"/>
      <c r="AZ114" s="815" t="s">
        <v>453</v>
      </c>
      <c r="BA114" s="752"/>
      <c r="BB114" s="752"/>
      <c r="BC114" s="752"/>
      <c r="BD114" s="752"/>
      <c r="BE114" s="752"/>
      <c r="BF114" s="752"/>
      <c r="BG114" s="752"/>
      <c r="BH114" s="752"/>
      <c r="BI114" s="752"/>
      <c r="BJ114" s="752"/>
      <c r="BK114" s="752"/>
      <c r="BL114" s="752"/>
      <c r="BM114" s="752"/>
      <c r="BN114" s="752"/>
      <c r="BO114" s="752"/>
      <c r="BP114" s="753"/>
      <c r="BQ114" s="816">
        <v>350268</v>
      </c>
      <c r="BR114" s="817"/>
      <c r="BS114" s="817"/>
      <c r="BT114" s="817"/>
      <c r="BU114" s="817"/>
      <c r="BV114" s="817">
        <v>395994</v>
      </c>
      <c r="BW114" s="817"/>
      <c r="BX114" s="817"/>
      <c r="BY114" s="817"/>
      <c r="BZ114" s="817"/>
      <c r="CA114" s="817">
        <v>339216</v>
      </c>
      <c r="CB114" s="817"/>
      <c r="CC114" s="817"/>
      <c r="CD114" s="817"/>
      <c r="CE114" s="817"/>
      <c r="CF114" s="875">
        <v>9.4</v>
      </c>
      <c r="CG114" s="876"/>
      <c r="CH114" s="876"/>
      <c r="CI114" s="876"/>
      <c r="CJ114" s="876"/>
      <c r="CK114" s="927"/>
      <c r="CL114" s="821"/>
      <c r="CM114" s="815" t="s">
        <v>454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440</v>
      </c>
      <c r="DH114" s="780"/>
      <c r="DI114" s="780"/>
      <c r="DJ114" s="780"/>
      <c r="DK114" s="781"/>
      <c r="DL114" s="782" t="s">
        <v>131</v>
      </c>
      <c r="DM114" s="780"/>
      <c r="DN114" s="780"/>
      <c r="DO114" s="780"/>
      <c r="DP114" s="781"/>
      <c r="DQ114" s="782" t="s">
        <v>440</v>
      </c>
      <c r="DR114" s="780"/>
      <c r="DS114" s="780"/>
      <c r="DT114" s="780"/>
      <c r="DU114" s="781"/>
      <c r="DV114" s="824" t="s">
        <v>440</v>
      </c>
      <c r="DW114" s="825"/>
      <c r="DX114" s="825"/>
      <c r="DY114" s="825"/>
      <c r="DZ114" s="826"/>
    </row>
    <row r="115" spans="1:130" s="230" customFormat="1" ht="26.25" customHeight="1" x14ac:dyDescent="0.15">
      <c r="A115" s="914"/>
      <c r="B115" s="915"/>
      <c r="C115" s="752" t="s">
        <v>455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131</v>
      </c>
      <c r="AB115" s="919"/>
      <c r="AC115" s="919"/>
      <c r="AD115" s="919"/>
      <c r="AE115" s="920"/>
      <c r="AF115" s="921" t="s">
        <v>131</v>
      </c>
      <c r="AG115" s="919"/>
      <c r="AH115" s="919"/>
      <c r="AI115" s="919"/>
      <c r="AJ115" s="920"/>
      <c r="AK115" s="921" t="s">
        <v>131</v>
      </c>
      <c r="AL115" s="919"/>
      <c r="AM115" s="919"/>
      <c r="AN115" s="919"/>
      <c r="AO115" s="920"/>
      <c r="AP115" s="922" t="s">
        <v>440</v>
      </c>
      <c r="AQ115" s="923"/>
      <c r="AR115" s="923"/>
      <c r="AS115" s="923"/>
      <c r="AT115" s="924"/>
      <c r="AU115" s="932"/>
      <c r="AV115" s="933"/>
      <c r="AW115" s="933"/>
      <c r="AX115" s="933"/>
      <c r="AY115" s="933"/>
      <c r="AZ115" s="815" t="s">
        <v>456</v>
      </c>
      <c r="BA115" s="752"/>
      <c r="BB115" s="752"/>
      <c r="BC115" s="752"/>
      <c r="BD115" s="752"/>
      <c r="BE115" s="752"/>
      <c r="BF115" s="752"/>
      <c r="BG115" s="752"/>
      <c r="BH115" s="752"/>
      <c r="BI115" s="752"/>
      <c r="BJ115" s="752"/>
      <c r="BK115" s="752"/>
      <c r="BL115" s="752"/>
      <c r="BM115" s="752"/>
      <c r="BN115" s="752"/>
      <c r="BO115" s="752"/>
      <c r="BP115" s="753"/>
      <c r="BQ115" s="816">
        <v>464965</v>
      </c>
      <c r="BR115" s="817"/>
      <c r="BS115" s="817"/>
      <c r="BT115" s="817"/>
      <c r="BU115" s="817"/>
      <c r="BV115" s="817">
        <v>445474</v>
      </c>
      <c r="BW115" s="817"/>
      <c r="BX115" s="817"/>
      <c r="BY115" s="817"/>
      <c r="BZ115" s="817"/>
      <c r="CA115" s="817">
        <v>487499</v>
      </c>
      <c r="CB115" s="817"/>
      <c r="CC115" s="817"/>
      <c r="CD115" s="817"/>
      <c r="CE115" s="817"/>
      <c r="CF115" s="875">
        <v>13.5</v>
      </c>
      <c r="CG115" s="876"/>
      <c r="CH115" s="876"/>
      <c r="CI115" s="876"/>
      <c r="CJ115" s="876"/>
      <c r="CK115" s="927"/>
      <c r="CL115" s="821"/>
      <c r="CM115" s="815" t="s">
        <v>457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326409</v>
      </c>
      <c r="DH115" s="780"/>
      <c r="DI115" s="780"/>
      <c r="DJ115" s="780"/>
      <c r="DK115" s="781"/>
      <c r="DL115" s="782">
        <v>327709</v>
      </c>
      <c r="DM115" s="780"/>
      <c r="DN115" s="780"/>
      <c r="DO115" s="780"/>
      <c r="DP115" s="781"/>
      <c r="DQ115" s="782">
        <v>273138</v>
      </c>
      <c r="DR115" s="780"/>
      <c r="DS115" s="780"/>
      <c r="DT115" s="780"/>
      <c r="DU115" s="781"/>
      <c r="DV115" s="824">
        <v>7.5</v>
      </c>
      <c r="DW115" s="825"/>
      <c r="DX115" s="825"/>
      <c r="DY115" s="825"/>
      <c r="DZ115" s="826"/>
    </row>
    <row r="116" spans="1:130" s="230" customFormat="1" ht="26.25" customHeight="1" x14ac:dyDescent="0.15">
      <c r="A116" s="916"/>
      <c r="B116" s="917"/>
      <c r="C116" s="839" t="s">
        <v>458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131</v>
      </c>
      <c r="AB116" s="780"/>
      <c r="AC116" s="780"/>
      <c r="AD116" s="780"/>
      <c r="AE116" s="781"/>
      <c r="AF116" s="782" t="s">
        <v>131</v>
      </c>
      <c r="AG116" s="780"/>
      <c r="AH116" s="780"/>
      <c r="AI116" s="780"/>
      <c r="AJ116" s="781"/>
      <c r="AK116" s="782" t="s">
        <v>131</v>
      </c>
      <c r="AL116" s="780"/>
      <c r="AM116" s="780"/>
      <c r="AN116" s="780"/>
      <c r="AO116" s="781"/>
      <c r="AP116" s="824" t="s">
        <v>131</v>
      </c>
      <c r="AQ116" s="825"/>
      <c r="AR116" s="825"/>
      <c r="AS116" s="825"/>
      <c r="AT116" s="826"/>
      <c r="AU116" s="932"/>
      <c r="AV116" s="933"/>
      <c r="AW116" s="933"/>
      <c r="AX116" s="933"/>
      <c r="AY116" s="933"/>
      <c r="AZ116" s="909" t="s">
        <v>459</v>
      </c>
      <c r="BA116" s="910"/>
      <c r="BB116" s="910"/>
      <c r="BC116" s="910"/>
      <c r="BD116" s="910"/>
      <c r="BE116" s="910"/>
      <c r="BF116" s="910"/>
      <c r="BG116" s="910"/>
      <c r="BH116" s="910"/>
      <c r="BI116" s="910"/>
      <c r="BJ116" s="910"/>
      <c r="BK116" s="910"/>
      <c r="BL116" s="910"/>
      <c r="BM116" s="910"/>
      <c r="BN116" s="910"/>
      <c r="BO116" s="910"/>
      <c r="BP116" s="911"/>
      <c r="BQ116" s="816" t="s">
        <v>131</v>
      </c>
      <c r="BR116" s="817"/>
      <c r="BS116" s="817"/>
      <c r="BT116" s="817"/>
      <c r="BU116" s="817"/>
      <c r="BV116" s="817" t="s">
        <v>131</v>
      </c>
      <c r="BW116" s="817"/>
      <c r="BX116" s="817"/>
      <c r="BY116" s="817"/>
      <c r="BZ116" s="817"/>
      <c r="CA116" s="817" t="s">
        <v>131</v>
      </c>
      <c r="CB116" s="817"/>
      <c r="CC116" s="817"/>
      <c r="CD116" s="817"/>
      <c r="CE116" s="817"/>
      <c r="CF116" s="875" t="s">
        <v>131</v>
      </c>
      <c r="CG116" s="876"/>
      <c r="CH116" s="876"/>
      <c r="CI116" s="876"/>
      <c r="CJ116" s="876"/>
      <c r="CK116" s="927"/>
      <c r="CL116" s="821"/>
      <c r="CM116" s="815" t="s">
        <v>460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131</v>
      </c>
      <c r="DH116" s="780"/>
      <c r="DI116" s="780"/>
      <c r="DJ116" s="780"/>
      <c r="DK116" s="781"/>
      <c r="DL116" s="782" t="s">
        <v>131</v>
      </c>
      <c r="DM116" s="780"/>
      <c r="DN116" s="780"/>
      <c r="DO116" s="780"/>
      <c r="DP116" s="781"/>
      <c r="DQ116" s="782" t="s">
        <v>131</v>
      </c>
      <c r="DR116" s="780"/>
      <c r="DS116" s="780"/>
      <c r="DT116" s="780"/>
      <c r="DU116" s="781"/>
      <c r="DV116" s="824" t="s">
        <v>131</v>
      </c>
      <c r="DW116" s="825"/>
      <c r="DX116" s="825"/>
      <c r="DY116" s="825"/>
      <c r="DZ116" s="826"/>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461</v>
      </c>
      <c r="Z117" s="897"/>
      <c r="AA117" s="902">
        <v>1057464</v>
      </c>
      <c r="AB117" s="903"/>
      <c r="AC117" s="903"/>
      <c r="AD117" s="903"/>
      <c r="AE117" s="904"/>
      <c r="AF117" s="905">
        <v>1154313</v>
      </c>
      <c r="AG117" s="903"/>
      <c r="AH117" s="903"/>
      <c r="AI117" s="903"/>
      <c r="AJ117" s="904"/>
      <c r="AK117" s="905">
        <v>1149809</v>
      </c>
      <c r="AL117" s="903"/>
      <c r="AM117" s="903"/>
      <c r="AN117" s="903"/>
      <c r="AO117" s="904"/>
      <c r="AP117" s="906"/>
      <c r="AQ117" s="907"/>
      <c r="AR117" s="907"/>
      <c r="AS117" s="907"/>
      <c r="AT117" s="908"/>
      <c r="AU117" s="932"/>
      <c r="AV117" s="933"/>
      <c r="AW117" s="933"/>
      <c r="AX117" s="933"/>
      <c r="AY117" s="933"/>
      <c r="AZ117" s="863" t="s">
        <v>462</v>
      </c>
      <c r="BA117" s="864"/>
      <c r="BB117" s="864"/>
      <c r="BC117" s="864"/>
      <c r="BD117" s="864"/>
      <c r="BE117" s="864"/>
      <c r="BF117" s="864"/>
      <c r="BG117" s="864"/>
      <c r="BH117" s="864"/>
      <c r="BI117" s="864"/>
      <c r="BJ117" s="864"/>
      <c r="BK117" s="864"/>
      <c r="BL117" s="864"/>
      <c r="BM117" s="864"/>
      <c r="BN117" s="864"/>
      <c r="BO117" s="864"/>
      <c r="BP117" s="865"/>
      <c r="BQ117" s="816" t="s">
        <v>440</v>
      </c>
      <c r="BR117" s="817"/>
      <c r="BS117" s="817"/>
      <c r="BT117" s="817"/>
      <c r="BU117" s="817"/>
      <c r="BV117" s="817" t="s">
        <v>131</v>
      </c>
      <c r="BW117" s="817"/>
      <c r="BX117" s="817"/>
      <c r="BY117" s="817"/>
      <c r="BZ117" s="817"/>
      <c r="CA117" s="817" t="s">
        <v>131</v>
      </c>
      <c r="CB117" s="817"/>
      <c r="CC117" s="817"/>
      <c r="CD117" s="817"/>
      <c r="CE117" s="817"/>
      <c r="CF117" s="875" t="s">
        <v>131</v>
      </c>
      <c r="CG117" s="876"/>
      <c r="CH117" s="876"/>
      <c r="CI117" s="876"/>
      <c r="CJ117" s="876"/>
      <c r="CK117" s="927"/>
      <c r="CL117" s="821"/>
      <c r="CM117" s="815" t="s">
        <v>463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440</v>
      </c>
      <c r="DH117" s="780"/>
      <c r="DI117" s="780"/>
      <c r="DJ117" s="780"/>
      <c r="DK117" s="781"/>
      <c r="DL117" s="782" t="s">
        <v>131</v>
      </c>
      <c r="DM117" s="780"/>
      <c r="DN117" s="780"/>
      <c r="DO117" s="780"/>
      <c r="DP117" s="781"/>
      <c r="DQ117" s="782" t="s">
        <v>131</v>
      </c>
      <c r="DR117" s="780"/>
      <c r="DS117" s="780"/>
      <c r="DT117" s="780"/>
      <c r="DU117" s="781"/>
      <c r="DV117" s="824" t="s">
        <v>440</v>
      </c>
      <c r="DW117" s="825"/>
      <c r="DX117" s="825"/>
      <c r="DY117" s="825"/>
      <c r="DZ117" s="826"/>
    </row>
    <row r="118" spans="1:130" s="230" customFormat="1" ht="26.25" customHeight="1" x14ac:dyDescent="0.15">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312</v>
      </c>
      <c r="AL118" s="896"/>
      <c r="AM118" s="896"/>
      <c r="AN118" s="896"/>
      <c r="AO118" s="897"/>
      <c r="AP118" s="899" t="s">
        <v>434</v>
      </c>
      <c r="AQ118" s="900"/>
      <c r="AR118" s="900"/>
      <c r="AS118" s="900"/>
      <c r="AT118" s="901"/>
      <c r="AU118" s="932"/>
      <c r="AV118" s="933"/>
      <c r="AW118" s="933"/>
      <c r="AX118" s="933"/>
      <c r="AY118" s="933"/>
      <c r="AZ118" s="838" t="s">
        <v>464</v>
      </c>
      <c r="BA118" s="839"/>
      <c r="BB118" s="839"/>
      <c r="BC118" s="839"/>
      <c r="BD118" s="839"/>
      <c r="BE118" s="839"/>
      <c r="BF118" s="839"/>
      <c r="BG118" s="839"/>
      <c r="BH118" s="839"/>
      <c r="BI118" s="839"/>
      <c r="BJ118" s="839"/>
      <c r="BK118" s="839"/>
      <c r="BL118" s="839"/>
      <c r="BM118" s="839"/>
      <c r="BN118" s="839"/>
      <c r="BO118" s="839"/>
      <c r="BP118" s="840"/>
      <c r="BQ118" s="879" t="s">
        <v>440</v>
      </c>
      <c r="BR118" s="845"/>
      <c r="BS118" s="845"/>
      <c r="BT118" s="845"/>
      <c r="BU118" s="845"/>
      <c r="BV118" s="845" t="s">
        <v>440</v>
      </c>
      <c r="BW118" s="845"/>
      <c r="BX118" s="845"/>
      <c r="BY118" s="845"/>
      <c r="BZ118" s="845"/>
      <c r="CA118" s="845" t="s">
        <v>440</v>
      </c>
      <c r="CB118" s="845"/>
      <c r="CC118" s="845"/>
      <c r="CD118" s="845"/>
      <c r="CE118" s="845"/>
      <c r="CF118" s="875" t="s">
        <v>131</v>
      </c>
      <c r="CG118" s="876"/>
      <c r="CH118" s="876"/>
      <c r="CI118" s="876"/>
      <c r="CJ118" s="876"/>
      <c r="CK118" s="927"/>
      <c r="CL118" s="821"/>
      <c r="CM118" s="815" t="s">
        <v>465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131</v>
      </c>
      <c r="DH118" s="780"/>
      <c r="DI118" s="780"/>
      <c r="DJ118" s="780"/>
      <c r="DK118" s="781"/>
      <c r="DL118" s="782" t="s">
        <v>440</v>
      </c>
      <c r="DM118" s="780"/>
      <c r="DN118" s="780"/>
      <c r="DO118" s="780"/>
      <c r="DP118" s="781"/>
      <c r="DQ118" s="782" t="s">
        <v>131</v>
      </c>
      <c r="DR118" s="780"/>
      <c r="DS118" s="780"/>
      <c r="DT118" s="780"/>
      <c r="DU118" s="781"/>
      <c r="DV118" s="824" t="s">
        <v>131</v>
      </c>
      <c r="DW118" s="825"/>
      <c r="DX118" s="825"/>
      <c r="DY118" s="825"/>
      <c r="DZ118" s="826"/>
    </row>
    <row r="119" spans="1:130" s="230" customFormat="1" ht="26.25" customHeight="1" x14ac:dyDescent="0.15">
      <c r="A119" s="818" t="s">
        <v>438</v>
      </c>
      <c r="B119" s="819"/>
      <c r="C119" s="860" t="s">
        <v>439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131</v>
      </c>
      <c r="AB119" s="889"/>
      <c r="AC119" s="889"/>
      <c r="AD119" s="889"/>
      <c r="AE119" s="890"/>
      <c r="AF119" s="891" t="s">
        <v>131</v>
      </c>
      <c r="AG119" s="889"/>
      <c r="AH119" s="889"/>
      <c r="AI119" s="889"/>
      <c r="AJ119" s="890"/>
      <c r="AK119" s="891" t="s">
        <v>131</v>
      </c>
      <c r="AL119" s="889"/>
      <c r="AM119" s="889"/>
      <c r="AN119" s="889"/>
      <c r="AO119" s="890"/>
      <c r="AP119" s="892" t="s">
        <v>131</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466</v>
      </c>
      <c r="BP119" s="878"/>
      <c r="BQ119" s="879">
        <v>11084527</v>
      </c>
      <c r="BR119" s="845"/>
      <c r="BS119" s="845"/>
      <c r="BT119" s="845"/>
      <c r="BU119" s="845"/>
      <c r="BV119" s="845">
        <v>10890236</v>
      </c>
      <c r="BW119" s="845"/>
      <c r="BX119" s="845"/>
      <c r="BY119" s="845"/>
      <c r="BZ119" s="845"/>
      <c r="CA119" s="845">
        <v>10418488</v>
      </c>
      <c r="CB119" s="845"/>
      <c r="CC119" s="845"/>
      <c r="CD119" s="845"/>
      <c r="CE119" s="845"/>
      <c r="CF119" s="748"/>
      <c r="CG119" s="749"/>
      <c r="CH119" s="749"/>
      <c r="CI119" s="749"/>
      <c r="CJ119" s="834"/>
      <c r="CK119" s="928"/>
      <c r="CL119" s="823"/>
      <c r="CM119" s="838" t="s">
        <v>467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131</v>
      </c>
      <c r="DH119" s="764"/>
      <c r="DI119" s="764"/>
      <c r="DJ119" s="764"/>
      <c r="DK119" s="765"/>
      <c r="DL119" s="766" t="s">
        <v>131</v>
      </c>
      <c r="DM119" s="764"/>
      <c r="DN119" s="764"/>
      <c r="DO119" s="764"/>
      <c r="DP119" s="765"/>
      <c r="DQ119" s="766" t="s">
        <v>131</v>
      </c>
      <c r="DR119" s="764"/>
      <c r="DS119" s="764"/>
      <c r="DT119" s="764"/>
      <c r="DU119" s="765"/>
      <c r="DV119" s="848" t="s">
        <v>131</v>
      </c>
      <c r="DW119" s="849"/>
      <c r="DX119" s="849"/>
      <c r="DY119" s="849"/>
      <c r="DZ119" s="850"/>
    </row>
    <row r="120" spans="1:130" s="230" customFormat="1" ht="26.25" customHeight="1" x14ac:dyDescent="0.15">
      <c r="A120" s="820"/>
      <c r="B120" s="821"/>
      <c r="C120" s="815" t="s">
        <v>443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131</v>
      </c>
      <c r="AB120" s="780"/>
      <c r="AC120" s="780"/>
      <c r="AD120" s="780"/>
      <c r="AE120" s="781"/>
      <c r="AF120" s="782" t="s">
        <v>440</v>
      </c>
      <c r="AG120" s="780"/>
      <c r="AH120" s="780"/>
      <c r="AI120" s="780"/>
      <c r="AJ120" s="781"/>
      <c r="AK120" s="782" t="s">
        <v>131</v>
      </c>
      <c r="AL120" s="780"/>
      <c r="AM120" s="780"/>
      <c r="AN120" s="780"/>
      <c r="AO120" s="781"/>
      <c r="AP120" s="824" t="s">
        <v>131</v>
      </c>
      <c r="AQ120" s="825"/>
      <c r="AR120" s="825"/>
      <c r="AS120" s="825"/>
      <c r="AT120" s="826"/>
      <c r="AU120" s="880" t="s">
        <v>468</v>
      </c>
      <c r="AV120" s="881"/>
      <c r="AW120" s="881"/>
      <c r="AX120" s="881"/>
      <c r="AY120" s="882"/>
      <c r="AZ120" s="860" t="s">
        <v>469</v>
      </c>
      <c r="BA120" s="808"/>
      <c r="BB120" s="808"/>
      <c r="BC120" s="808"/>
      <c r="BD120" s="808"/>
      <c r="BE120" s="808"/>
      <c r="BF120" s="808"/>
      <c r="BG120" s="808"/>
      <c r="BH120" s="808"/>
      <c r="BI120" s="808"/>
      <c r="BJ120" s="808"/>
      <c r="BK120" s="808"/>
      <c r="BL120" s="808"/>
      <c r="BM120" s="808"/>
      <c r="BN120" s="808"/>
      <c r="BO120" s="808"/>
      <c r="BP120" s="809"/>
      <c r="BQ120" s="861">
        <v>940384</v>
      </c>
      <c r="BR120" s="842"/>
      <c r="BS120" s="842"/>
      <c r="BT120" s="842"/>
      <c r="BU120" s="842"/>
      <c r="BV120" s="842">
        <v>1236229</v>
      </c>
      <c r="BW120" s="842"/>
      <c r="BX120" s="842"/>
      <c r="BY120" s="842"/>
      <c r="BZ120" s="842"/>
      <c r="CA120" s="842">
        <v>1221489</v>
      </c>
      <c r="CB120" s="842"/>
      <c r="CC120" s="842"/>
      <c r="CD120" s="842"/>
      <c r="CE120" s="842"/>
      <c r="CF120" s="866">
        <v>33.700000000000003</v>
      </c>
      <c r="CG120" s="867"/>
      <c r="CH120" s="867"/>
      <c r="CI120" s="867"/>
      <c r="CJ120" s="867"/>
      <c r="CK120" s="868" t="s">
        <v>470</v>
      </c>
      <c r="CL120" s="852"/>
      <c r="CM120" s="852"/>
      <c r="CN120" s="852"/>
      <c r="CO120" s="853"/>
      <c r="CP120" s="872" t="s">
        <v>411</v>
      </c>
      <c r="CQ120" s="873"/>
      <c r="CR120" s="873"/>
      <c r="CS120" s="873"/>
      <c r="CT120" s="873"/>
      <c r="CU120" s="873"/>
      <c r="CV120" s="873"/>
      <c r="CW120" s="873"/>
      <c r="CX120" s="873"/>
      <c r="CY120" s="873"/>
      <c r="CZ120" s="873"/>
      <c r="DA120" s="873"/>
      <c r="DB120" s="873"/>
      <c r="DC120" s="873"/>
      <c r="DD120" s="873"/>
      <c r="DE120" s="873"/>
      <c r="DF120" s="874"/>
      <c r="DG120" s="861">
        <v>3440756</v>
      </c>
      <c r="DH120" s="842"/>
      <c r="DI120" s="842"/>
      <c r="DJ120" s="842"/>
      <c r="DK120" s="842"/>
      <c r="DL120" s="842">
        <v>3305822</v>
      </c>
      <c r="DM120" s="842"/>
      <c r="DN120" s="842"/>
      <c r="DO120" s="842"/>
      <c r="DP120" s="842"/>
      <c r="DQ120" s="842">
        <v>3086613</v>
      </c>
      <c r="DR120" s="842"/>
      <c r="DS120" s="842"/>
      <c r="DT120" s="842"/>
      <c r="DU120" s="842"/>
      <c r="DV120" s="843">
        <v>85.3</v>
      </c>
      <c r="DW120" s="843"/>
      <c r="DX120" s="843"/>
      <c r="DY120" s="843"/>
      <c r="DZ120" s="844"/>
    </row>
    <row r="121" spans="1:130" s="230" customFormat="1" ht="26.25" customHeight="1" x14ac:dyDescent="0.15">
      <c r="A121" s="820"/>
      <c r="B121" s="821"/>
      <c r="C121" s="863" t="s">
        <v>471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131</v>
      </c>
      <c r="AB121" s="780"/>
      <c r="AC121" s="780"/>
      <c r="AD121" s="780"/>
      <c r="AE121" s="781"/>
      <c r="AF121" s="782" t="s">
        <v>440</v>
      </c>
      <c r="AG121" s="780"/>
      <c r="AH121" s="780"/>
      <c r="AI121" s="780"/>
      <c r="AJ121" s="781"/>
      <c r="AK121" s="782" t="s">
        <v>440</v>
      </c>
      <c r="AL121" s="780"/>
      <c r="AM121" s="780"/>
      <c r="AN121" s="780"/>
      <c r="AO121" s="781"/>
      <c r="AP121" s="824" t="s">
        <v>131</v>
      </c>
      <c r="AQ121" s="825"/>
      <c r="AR121" s="825"/>
      <c r="AS121" s="825"/>
      <c r="AT121" s="826"/>
      <c r="AU121" s="883"/>
      <c r="AV121" s="884"/>
      <c r="AW121" s="884"/>
      <c r="AX121" s="884"/>
      <c r="AY121" s="885"/>
      <c r="AZ121" s="815" t="s">
        <v>472</v>
      </c>
      <c r="BA121" s="752"/>
      <c r="BB121" s="752"/>
      <c r="BC121" s="752"/>
      <c r="BD121" s="752"/>
      <c r="BE121" s="752"/>
      <c r="BF121" s="752"/>
      <c r="BG121" s="752"/>
      <c r="BH121" s="752"/>
      <c r="BI121" s="752"/>
      <c r="BJ121" s="752"/>
      <c r="BK121" s="752"/>
      <c r="BL121" s="752"/>
      <c r="BM121" s="752"/>
      <c r="BN121" s="752"/>
      <c r="BO121" s="752"/>
      <c r="BP121" s="753"/>
      <c r="BQ121" s="816">
        <v>52146</v>
      </c>
      <c r="BR121" s="817"/>
      <c r="BS121" s="817"/>
      <c r="BT121" s="817"/>
      <c r="BU121" s="817"/>
      <c r="BV121" s="817">
        <v>31825</v>
      </c>
      <c r="BW121" s="817"/>
      <c r="BX121" s="817"/>
      <c r="BY121" s="817"/>
      <c r="BZ121" s="817"/>
      <c r="CA121" s="817">
        <v>11487</v>
      </c>
      <c r="CB121" s="817"/>
      <c r="CC121" s="817"/>
      <c r="CD121" s="817"/>
      <c r="CE121" s="817"/>
      <c r="CF121" s="875">
        <v>0.3</v>
      </c>
      <c r="CG121" s="876"/>
      <c r="CH121" s="876"/>
      <c r="CI121" s="876"/>
      <c r="CJ121" s="876"/>
      <c r="CK121" s="869"/>
      <c r="CL121" s="855"/>
      <c r="CM121" s="855"/>
      <c r="CN121" s="855"/>
      <c r="CO121" s="856"/>
      <c r="CP121" s="835" t="s">
        <v>473</v>
      </c>
      <c r="CQ121" s="836"/>
      <c r="CR121" s="836"/>
      <c r="CS121" s="836"/>
      <c r="CT121" s="836"/>
      <c r="CU121" s="836"/>
      <c r="CV121" s="836"/>
      <c r="CW121" s="836"/>
      <c r="CX121" s="836"/>
      <c r="CY121" s="836"/>
      <c r="CZ121" s="836"/>
      <c r="DA121" s="836"/>
      <c r="DB121" s="836"/>
      <c r="DC121" s="836"/>
      <c r="DD121" s="836"/>
      <c r="DE121" s="836"/>
      <c r="DF121" s="837"/>
      <c r="DG121" s="816">
        <v>20242</v>
      </c>
      <c r="DH121" s="817"/>
      <c r="DI121" s="817"/>
      <c r="DJ121" s="817"/>
      <c r="DK121" s="817"/>
      <c r="DL121" s="817">
        <v>19746</v>
      </c>
      <c r="DM121" s="817"/>
      <c r="DN121" s="817"/>
      <c r="DO121" s="817"/>
      <c r="DP121" s="817"/>
      <c r="DQ121" s="817">
        <v>14961</v>
      </c>
      <c r="DR121" s="817"/>
      <c r="DS121" s="817"/>
      <c r="DT121" s="817"/>
      <c r="DU121" s="817"/>
      <c r="DV121" s="794">
        <v>0.4</v>
      </c>
      <c r="DW121" s="794"/>
      <c r="DX121" s="794"/>
      <c r="DY121" s="794"/>
      <c r="DZ121" s="795"/>
    </row>
    <row r="122" spans="1:130" s="230" customFormat="1" ht="26.25" customHeight="1" x14ac:dyDescent="0.15">
      <c r="A122" s="820"/>
      <c r="B122" s="821"/>
      <c r="C122" s="815" t="s">
        <v>454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131</v>
      </c>
      <c r="AB122" s="780"/>
      <c r="AC122" s="780"/>
      <c r="AD122" s="780"/>
      <c r="AE122" s="781"/>
      <c r="AF122" s="782" t="s">
        <v>131</v>
      </c>
      <c r="AG122" s="780"/>
      <c r="AH122" s="780"/>
      <c r="AI122" s="780"/>
      <c r="AJ122" s="781"/>
      <c r="AK122" s="782" t="s">
        <v>440</v>
      </c>
      <c r="AL122" s="780"/>
      <c r="AM122" s="780"/>
      <c r="AN122" s="780"/>
      <c r="AO122" s="781"/>
      <c r="AP122" s="824" t="s">
        <v>131</v>
      </c>
      <c r="AQ122" s="825"/>
      <c r="AR122" s="825"/>
      <c r="AS122" s="825"/>
      <c r="AT122" s="826"/>
      <c r="AU122" s="883"/>
      <c r="AV122" s="884"/>
      <c r="AW122" s="884"/>
      <c r="AX122" s="884"/>
      <c r="AY122" s="885"/>
      <c r="AZ122" s="838" t="s">
        <v>474</v>
      </c>
      <c r="BA122" s="839"/>
      <c r="BB122" s="839"/>
      <c r="BC122" s="839"/>
      <c r="BD122" s="839"/>
      <c r="BE122" s="839"/>
      <c r="BF122" s="839"/>
      <c r="BG122" s="839"/>
      <c r="BH122" s="839"/>
      <c r="BI122" s="839"/>
      <c r="BJ122" s="839"/>
      <c r="BK122" s="839"/>
      <c r="BL122" s="839"/>
      <c r="BM122" s="839"/>
      <c r="BN122" s="839"/>
      <c r="BO122" s="839"/>
      <c r="BP122" s="840"/>
      <c r="BQ122" s="879">
        <v>6940829</v>
      </c>
      <c r="BR122" s="845"/>
      <c r="BS122" s="845"/>
      <c r="BT122" s="845"/>
      <c r="BU122" s="845"/>
      <c r="BV122" s="845">
        <v>6498133</v>
      </c>
      <c r="BW122" s="845"/>
      <c r="BX122" s="845"/>
      <c r="BY122" s="845"/>
      <c r="BZ122" s="845"/>
      <c r="CA122" s="845">
        <v>6799418</v>
      </c>
      <c r="CB122" s="845"/>
      <c r="CC122" s="845"/>
      <c r="CD122" s="845"/>
      <c r="CE122" s="845"/>
      <c r="CF122" s="846">
        <v>187.9</v>
      </c>
      <c r="CG122" s="847"/>
      <c r="CH122" s="847"/>
      <c r="CI122" s="847"/>
      <c r="CJ122" s="847"/>
      <c r="CK122" s="869"/>
      <c r="CL122" s="855"/>
      <c r="CM122" s="855"/>
      <c r="CN122" s="855"/>
      <c r="CO122" s="856"/>
      <c r="CP122" s="835" t="s">
        <v>475</v>
      </c>
      <c r="CQ122" s="836"/>
      <c r="CR122" s="836"/>
      <c r="CS122" s="836"/>
      <c r="CT122" s="836"/>
      <c r="CU122" s="836"/>
      <c r="CV122" s="836"/>
      <c r="CW122" s="836"/>
      <c r="CX122" s="836"/>
      <c r="CY122" s="836"/>
      <c r="CZ122" s="836"/>
      <c r="DA122" s="836"/>
      <c r="DB122" s="836"/>
      <c r="DC122" s="836"/>
      <c r="DD122" s="836"/>
      <c r="DE122" s="836"/>
      <c r="DF122" s="837"/>
      <c r="DG122" s="816" t="s">
        <v>131</v>
      </c>
      <c r="DH122" s="817"/>
      <c r="DI122" s="817"/>
      <c r="DJ122" s="817"/>
      <c r="DK122" s="817"/>
      <c r="DL122" s="817" t="s">
        <v>131</v>
      </c>
      <c r="DM122" s="817"/>
      <c r="DN122" s="817"/>
      <c r="DO122" s="817"/>
      <c r="DP122" s="817"/>
      <c r="DQ122" s="817" t="s">
        <v>131</v>
      </c>
      <c r="DR122" s="817"/>
      <c r="DS122" s="817"/>
      <c r="DT122" s="817"/>
      <c r="DU122" s="817"/>
      <c r="DV122" s="794" t="s">
        <v>440</v>
      </c>
      <c r="DW122" s="794"/>
      <c r="DX122" s="794"/>
      <c r="DY122" s="794"/>
      <c r="DZ122" s="795"/>
    </row>
    <row r="123" spans="1:130" s="230" customFormat="1" ht="26.25" customHeight="1" x14ac:dyDescent="0.15">
      <c r="A123" s="820"/>
      <c r="B123" s="821"/>
      <c r="C123" s="815" t="s">
        <v>460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131</v>
      </c>
      <c r="AB123" s="780"/>
      <c r="AC123" s="780"/>
      <c r="AD123" s="780"/>
      <c r="AE123" s="781"/>
      <c r="AF123" s="782" t="s">
        <v>440</v>
      </c>
      <c r="AG123" s="780"/>
      <c r="AH123" s="780"/>
      <c r="AI123" s="780"/>
      <c r="AJ123" s="781"/>
      <c r="AK123" s="782" t="s">
        <v>131</v>
      </c>
      <c r="AL123" s="780"/>
      <c r="AM123" s="780"/>
      <c r="AN123" s="780"/>
      <c r="AO123" s="781"/>
      <c r="AP123" s="824" t="s">
        <v>440</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476</v>
      </c>
      <c r="BP123" s="878"/>
      <c r="BQ123" s="832">
        <v>7933359</v>
      </c>
      <c r="BR123" s="833"/>
      <c r="BS123" s="833"/>
      <c r="BT123" s="833"/>
      <c r="BU123" s="833"/>
      <c r="BV123" s="833">
        <v>7766187</v>
      </c>
      <c r="BW123" s="833"/>
      <c r="BX123" s="833"/>
      <c r="BY123" s="833"/>
      <c r="BZ123" s="833"/>
      <c r="CA123" s="833">
        <v>8032394</v>
      </c>
      <c r="CB123" s="833"/>
      <c r="CC123" s="833"/>
      <c r="CD123" s="833"/>
      <c r="CE123" s="833"/>
      <c r="CF123" s="748"/>
      <c r="CG123" s="749"/>
      <c r="CH123" s="749"/>
      <c r="CI123" s="749"/>
      <c r="CJ123" s="834"/>
      <c r="CK123" s="869"/>
      <c r="CL123" s="855"/>
      <c r="CM123" s="855"/>
      <c r="CN123" s="855"/>
      <c r="CO123" s="856"/>
      <c r="CP123" s="835" t="s">
        <v>477</v>
      </c>
      <c r="CQ123" s="836"/>
      <c r="CR123" s="836"/>
      <c r="CS123" s="836"/>
      <c r="CT123" s="836"/>
      <c r="CU123" s="836"/>
      <c r="CV123" s="836"/>
      <c r="CW123" s="836"/>
      <c r="CX123" s="836"/>
      <c r="CY123" s="836"/>
      <c r="CZ123" s="836"/>
      <c r="DA123" s="836"/>
      <c r="DB123" s="836"/>
      <c r="DC123" s="836"/>
      <c r="DD123" s="836"/>
      <c r="DE123" s="836"/>
      <c r="DF123" s="837"/>
      <c r="DG123" s="779" t="s">
        <v>131</v>
      </c>
      <c r="DH123" s="780"/>
      <c r="DI123" s="780"/>
      <c r="DJ123" s="780"/>
      <c r="DK123" s="781"/>
      <c r="DL123" s="782" t="s">
        <v>448</v>
      </c>
      <c r="DM123" s="780"/>
      <c r="DN123" s="780"/>
      <c r="DO123" s="780"/>
      <c r="DP123" s="781"/>
      <c r="DQ123" s="782" t="s">
        <v>131</v>
      </c>
      <c r="DR123" s="780"/>
      <c r="DS123" s="780"/>
      <c r="DT123" s="780"/>
      <c r="DU123" s="781"/>
      <c r="DV123" s="824" t="s">
        <v>131</v>
      </c>
      <c r="DW123" s="825"/>
      <c r="DX123" s="825"/>
      <c r="DY123" s="825"/>
      <c r="DZ123" s="826"/>
    </row>
    <row r="124" spans="1:130" s="230" customFormat="1" ht="26.25" customHeight="1" thickBot="1" x14ac:dyDescent="0.2">
      <c r="A124" s="820"/>
      <c r="B124" s="821"/>
      <c r="C124" s="815" t="s">
        <v>463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440</v>
      </c>
      <c r="AB124" s="780"/>
      <c r="AC124" s="780"/>
      <c r="AD124" s="780"/>
      <c r="AE124" s="781"/>
      <c r="AF124" s="782" t="s">
        <v>440</v>
      </c>
      <c r="AG124" s="780"/>
      <c r="AH124" s="780"/>
      <c r="AI124" s="780"/>
      <c r="AJ124" s="781"/>
      <c r="AK124" s="782" t="s">
        <v>131</v>
      </c>
      <c r="AL124" s="780"/>
      <c r="AM124" s="780"/>
      <c r="AN124" s="780"/>
      <c r="AO124" s="781"/>
      <c r="AP124" s="824" t="s">
        <v>131</v>
      </c>
      <c r="AQ124" s="825"/>
      <c r="AR124" s="825"/>
      <c r="AS124" s="825"/>
      <c r="AT124" s="826"/>
      <c r="AU124" s="827" t="s">
        <v>478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86.7</v>
      </c>
      <c r="BR124" s="831"/>
      <c r="BS124" s="831"/>
      <c r="BT124" s="831"/>
      <c r="BU124" s="831"/>
      <c r="BV124" s="831">
        <v>81.5</v>
      </c>
      <c r="BW124" s="831"/>
      <c r="BX124" s="831"/>
      <c r="BY124" s="831"/>
      <c r="BZ124" s="831"/>
      <c r="CA124" s="831">
        <v>65.900000000000006</v>
      </c>
      <c r="CB124" s="831"/>
      <c r="CC124" s="831"/>
      <c r="CD124" s="831"/>
      <c r="CE124" s="831"/>
      <c r="CF124" s="726"/>
      <c r="CG124" s="727"/>
      <c r="CH124" s="727"/>
      <c r="CI124" s="727"/>
      <c r="CJ124" s="862"/>
      <c r="CK124" s="870"/>
      <c r="CL124" s="870"/>
      <c r="CM124" s="870"/>
      <c r="CN124" s="870"/>
      <c r="CO124" s="871"/>
      <c r="CP124" s="835" t="s">
        <v>479</v>
      </c>
      <c r="CQ124" s="836"/>
      <c r="CR124" s="836"/>
      <c r="CS124" s="836"/>
      <c r="CT124" s="836"/>
      <c r="CU124" s="836"/>
      <c r="CV124" s="836"/>
      <c r="CW124" s="836"/>
      <c r="CX124" s="836"/>
      <c r="CY124" s="836"/>
      <c r="CZ124" s="836"/>
      <c r="DA124" s="836"/>
      <c r="DB124" s="836"/>
      <c r="DC124" s="836"/>
      <c r="DD124" s="836"/>
      <c r="DE124" s="836"/>
      <c r="DF124" s="837"/>
      <c r="DG124" s="763" t="s">
        <v>131</v>
      </c>
      <c r="DH124" s="764"/>
      <c r="DI124" s="764"/>
      <c r="DJ124" s="764"/>
      <c r="DK124" s="765"/>
      <c r="DL124" s="766" t="s">
        <v>131</v>
      </c>
      <c r="DM124" s="764"/>
      <c r="DN124" s="764"/>
      <c r="DO124" s="764"/>
      <c r="DP124" s="765"/>
      <c r="DQ124" s="766" t="s">
        <v>131</v>
      </c>
      <c r="DR124" s="764"/>
      <c r="DS124" s="764"/>
      <c r="DT124" s="764"/>
      <c r="DU124" s="765"/>
      <c r="DV124" s="848" t="s">
        <v>131</v>
      </c>
      <c r="DW124" s="849"/>
      <c r="DX124" s="849"/>
      <c r="DY124" s="849"/>
      <c r="DZ124" s="850"/>
    </row>
    <row r="125" spans="1:130" s="230" customFormat="1" ht="26.25" customHeight="1" x14ac:dyDescent="0.15">
      <c r="A125" s="820"/>
      <c r="B125" s="821"/>
      <c r="C125" s="815" t="s">
        <v>465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440</v>
      </c>
      <c r="AB125" s="780"/>
      <c r="AC125" s="780"/>
      <c r="AD125" s="780"/>
      <c r="AE125" s="781"/>
      <c r="AF125" s="782" t="s">
        <v>440</v>
      </c>
      <c r="AG125" s="780"/>
      <c r="AH125" s="780"/>
      <c r="AI125" s="780"/>
      <c r="AJ125" s="781"/>
      <c r="AK125" s="782" t="s">
        <v>131</v>
      </c>
      <c r="AL125" s="780"/>
      <c r="AM125" s="780"/>
      <c r="AN125" s="780"/>
      <c r="AO125" s="781"/>
      <c r="AP125" s="824" t="s">
        <v>131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480</v>
      </c>
      <c r="CL125" s="852"/>
      <c r="CM125" s="852"/>
      <c r="CN125" s="852"/>
      <c r="CO125" s="853"/>
      <c r="CP125" s="860" t="s">
        <v>481</v>
      </c>
      <c r="CQ125" s="808"/>
      <c r="CR125" s="808"/>
      <c r="CS125" s="808"/>
      <c r="CT125" s="808"/>
      <c r="CU125" s="808"/>
      <c r="CV125" s="808"/>
      <c r="CW125" s="808"/>
      <c r="CX125" s="808"/>
      <c r="CY125" s="808"/>
      <c r="CZ125" s="808"/>
      <c r="DA125" s="808"/>
      <c r="DB125" s="808"/>
      <c r="DC125" s="808"/>
      <c r="DD125" s="808"/>
      <c r="DE125" s="808"/>
      <c r="DF125" s="809"/>
      <c r="DG125" s="861" t="s">
        <v>131</v>
      </c>
      <c r="DH125" s="842"/>
      <c r="DI125" s="842"/>
      <c r="DJ125" s="842"/>
      <c r="DK125" s="842"/>
      <c r="DL125" s="842" t="s">
        <v>131</v>
      </c>
      <c r="DM125" s="842"/>
      <c r="DN125" s="842"/>
      <c r="DO125" s="842"/>
      <c r="DP125" s="842"/>
      <c r="DQ125" s="842" t="s">
        <v>131</v>
      </c>
      <c r="DR125" s="842"/>
      <c r="DS125" s="842"/>
      <c r="DT125" s="842"/>
      <c r="DU125" s="842"/>
      <c r="DV125" s="843" t="s">
        <v>131</v>
      </c>
      <c r="DW125" s="843"/>
      <c r="DX125" s="843"/>
      <c r="DY125" s="843"/>
      <c r="DZ125" s="844"/>
    </row>
    <row r="126" spans="1:130" s="230" customFormat="1" ht="26.25" customHeight="1" thickBot="1" x14ac:dyDescent="0.2">
      <c r="A126" s="820"/>
      <c r="B126" s="821"/>
      <c r="C126" s="815" t="s">
        <v>467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448</v>
      </c>
      <c r="AB126" s="780"/>
      <c r="AC126" s="780"/>
      <c r="AD126" s="780"/>
      <c r="AE126" s="781"/>
      <c r="AF126" s="782" t="s">
        <v>131</v>
      </c>
      <c r="AG126" s="780"/>
      <c r="AH126" s="780"/>
      <c r="AI126" s="780"/>
      <c r="AJ126" s="781"/>
      <c r="AK126" s="782" t="s">
        <v>131</v>
      </c>
      <c r="AL126" s="780"/>
      <c r="AM126" s="780"/>
      <c r="AN126" s="780"/>
      <c r="AO126" s="781"/>
      <c r="AP126" s="824" t="s">
        <v>440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482</v>
      </c>
      <c r="CQ126" s="752"/>
      <c r="CR126" s="752"/>
      <c r="CS126" s="752"/>
      <c r="CT126" s="752"/>
      <c r="CU126" s="752"/>
      <c r="CV126" s="752"/>
      <c r="CW126" s="752"/>
      <c r="CX126" s="752"/>
      <c r="CY126" s="752"/>
      <c r="CZ126" s="752"/>
      <c r="DA126" s="752"/>
      <c r="DB126" s="752"/>
      <c r="DC126" s="752"/>
      <c r="DD126" s="752"/>
      <c r="DE126" s="752"/>
      <c r="DF126" s="753"/>
      <c r="DG126" s="816">
        <v>464965</v>
      </c>
      <c r="DH126" s="817"/>
      <c r="DI126" s="817"/>
      <c r="DJ126" s="817"/>
      <c r="DK126" s="817"/>
      <c r="DL126" s="817">
        <v>445474</v>
      </c>
      <c r="DM126" s="817"/>
      <c r="DN126" s="817"/>
      <c r="DO126" s="817"/>
      <c r="DP126" s="817"/>
      <c r="DQ126" s="817">
        <v>487499</v>
      </c>
      <c r="DR126" s="817"/>
      <c r="DS126" s="817"/>
      <c r="DT126" s="817"/>
      <c r="DU126" s="817"/>
      <c r="DV126" s="794">
        <v>13.5</v>
      </c>
      <c r="DW126" s="794"/>
      <c r="DX126" s="794"/>
      <c r="DY126" s="794"/>
      <c r="DZ126" s="795"/>
    </row>
    <row r="127" spans="1:130" s="230" customFormat="1" ht="26.25" customHeight="1" x14ac:dyDescent="0.15">
      <c r="A127" s="822"/>
      <c r="B127" s="823"/>
      <c r="C127" s="838" t="s">
        <v>483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131</v>
      </c>
      <c r="AB127" s="780"/>
      <c r="AC127" s="780"/>
      <c r="AD127" s="780"/>
      <c r="AE127" s="781"/>
      <c r="AF127" s="782" t="s">
        <v>440</v>
      </c>
      <c r="AG127" s="780"/>
      <c r="AH127" s="780"/>
      <c r="AI127" s="780"/>
      <c r="AJ127" s="781"/>
      <c r="AK127" s="782" t="s">
        <v>440</v>
      </c>
      <c r="AL127" s="780"/>
      <c r="AM127" s="780"/>
      <c r="AN127" s="780"/>
      <c r="AO127" s="781"/>
      <c r="AP127" s="824" t="s">
        <v>131</v>
      </c>
      <c r="AQ127" s="825"/>
      <c r="AR127" s="825"/>
      <c r="AS127" s="825"/>
      <c r="AT127" s="826"/>
      <c r="AU127" s="232"/>
      <c r="AV127" s="232"/>
      <c r="AW127" s="232"/>
      <c r="AX127" s="841" t="s">
        <v>484</v>
      </c>
      <c r="AY127" s="812"/>
      <c r="AZ127" s="812"/>
      <c r="BA127" s="812"/>
      <c r="BB127" s="812"/>
      <c r="BC127" s="812"/>
      <c r="BD127" s="812"/>
      <c r="BE127" s="813"/>
      <c r="BF127" s="811" t="s">
        <v>485</v>
      </c>
      <c r="BG127" s="812"/>
      <c r="BH127" s="812"/>
      <c r="BI127" s="812"/>
      <c r="BJ127" s="812"/>
      <c r="BK127" s="812"/>
      <c r="BL127" s="813"/>
      <c r="BM127" s="811" t="s">
        <v>486</v>
      </c>
      <c r="BN127" s="812"/>
      <c r="BO127" s="812"/>
      <c r="BP127" s="812"/>
      <c r="BQ127" s="812"/>
      <c r="BR127" s="812"/>
      <c r="BS127" s="813"/>
      <c r="BT127" s="811" t="s">
        <v>487</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488</v>
      </c>
      <c r="CQ127" s="752"/>
      <c r="CR127" s="752"/>
      <c r="CS127" s="752"/>
      <c r="CT127" s="752"/>
      <c r="CU127" s="752"/>
      <c r="CV127" s="752"/>
      <c r="CW127" s="752"/>
      <c r="CX127" s="752"/>
      <c r="CY127" s="752"/>
      <c r="CZ127" s="752"/>
      <c r="DA127" s="752"/>
      <c r="DB127" s="752"/>
      <c r="DC127" s="752"/>
      <c r="DD127" s="752"/>
      <c r="DE127" s="752"/>
      <c r="DF127" s="753"/>
      <c r="DG127" s="816" t="s">
        <v>440</v>
      </c>
      <c r="DH127" s="817"/>
      <c r="DI127" s="817"/>
      <c r="DJ127" s="817"/>
      <c r="DK127" s="817"/>
      <c r="DL127" s="817" t="s">
        <v>448</v>
      </c>
      <c r="DM127" s="817"/>
      <c r="DN127" s="817"/>
      <c r="DO127" s="817"/>
      <c r="DP127" s="817"/>
      <c r="DQ127" s="817" t="s">
        <v>440</v>
      </c>
      <c r="DR127" s="817"/>
      <c r="DS127" s="817"/>
      <c r="DT127" s="817"/>
      <c r="DU127" s="817"/>
      <c r="DV127" s="794" t="s">
        <v>440</v>
      </c>
      <c r="DW127" s="794"/>
      <c r="DX127" s="794"/>
      <c r="DY127" s="794"/>
      <c r="DZ127" s="795"/>
    </row>
    <row r="128" spans="1:130" s="230" customFormat="1" ht="26.25" customHeight="1" thickBot="1" x14ac:dyDescent="0.2">
      <c r="A128" s="796" t="s">
        <v>489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490</v>
      </c>
      <c r="X128" s="798"/>
      <c r="Y128" s="798"/>
      <c r="Z128" s="799"/>
      <c r="AA128" s="800">
        <v>20651</v>
      </c>
      <c r="AB128" s="801"/>
      <c r="AC128" s="801"/>
      <c r="AD128" s="801"/>
      <c r="AE128" s="802"/>
      <c r="AF128" s="803">
        <v>20648</v>
      </c>
      <c r="AG128" s="801"/>
      <c r="AH128" s="801"/>
      <c r="AI128" s="801"/>
      <c r="AJ128" s="802"/>
      <c r="AK128" s="803">
        <v>20765</v>
      </c>
      <c r="AL128" s="801"/>
      <c r="AM128" s="801"/>
      <c r="AN128" s="801"/>
      <c r="AO128" s="802"/>
      <c r="AP128" s="804"/>
      <c r="AQ128" s="805"/>
      <c r="AR128" s="805"/>
      <c r="AS128" s="805"/>
      <c r="AT128" s="806"/>
      <c r="AU128" s="232"/>
      <c r="AV128" s="232"/>
      <c r="AW128" s="232"/>
      <c r="AX128" s="807" t="s">
        <v>491</v>
      </c>
      <c r="AY128" s="808"/>
      <c r="AZ128" s="808"/>
      <c r="BA128" s="808"/>
      <c r="BB128" s="808"/>
      <c r="BC128" s="808"/>
      <c r="BD128" s="808"/>
      <c r="BE128" s="809"/>
      <c r="BF128" s="786" t="s">
        <v>440</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492</v>
      </c>
      <c r="CQ128" s="730"/>
      <c r="CR128" s="730"/>
      <c r="CS128" s="730"/>
      <c r="CT128" s="730"/>
      <c r="CU128" s="730"/>
      <c r="CV128" s="730"/>
      <c r="CW128" s="730"/>
      <c r="CX128" s="730"/>
      <c r="CY128" s="730"/>
      <c r="CZ128" s="730"/>
      <c r="DA128" s="730"/>
      <c r="DB128" s="730"/>
      <c r="DC128" s="730"/>
      <c r="DD128" s="730"/>
      <c r="DE128" s="730"/>
      <c r="DF128" s="731"/>
      <c r="DG128" s="790" t="s">
        <v>131</v>
      </c>
      <c r="DH128" s="791"/>
      <c r="DI128" s="791"/>
      <c r="DJ128" s="791"/>
      <c r="DK128" s="791"/>
      <c r="DL128" s="791" t="s">
        <v>131</v>
      </c>
      <c r="DM128" s="791"/>
      <c r="DN128" s="791"/>
      <c r="DO128" s="791"/>
      <c r="DP128" s="791"/>
      <c r="DQ128" s="791" t="s">
        <v>131</v>
      </c>
      <c r="DR128" s="791"/>
      <c r="DS128" s="791"/>
      <c r="DT128" s="791"/>
      <c r="DU128" s="791"/>
      <c r="DV128" s="792" t="s">
        <v>131</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493</v>
      </c>
      <c r="X129" s="777"/>
      <c r="Y129" s="777"/>
      <c r="Z129" s="778"/>
      <c r="AA129" s="779">
        <v>4231985</v>
      </c>
      <c r="AB129" s="780"/>
      <c r="AC129" s="780"/>
      <c r="AD129" s="780"/>
      <c r="AE129" s="781"/>
      <c r="AF129" s="782">
        <v>4442729</v>
      </c>
      <c r="AG129" s="780"/>
      <c r="AH129" s="780"/>
      <c r="AI129" s="780"/>
      <c r="AJ129" s="781"/>
      <c r="AK129" s="782">
        <v>4232035</v>
      </c>
      <c r="AL129" s="780"/>
      <c r="AM129" s="780"/>
      <c r="AN129" s="780"/>
      <c r="AO129" s="781"/>
      <c r="AP129" s="783"/>
      <c r="AQ129" s="784"/>
      <c r="AR129" s="784"/>
      <c r="AS129" s="784"/>
      <c r="AT129" s="785"/>
      <c r="AU129" s="233"/>
      <c r="AV129" s="233"/>
      <c r="AW129" s="233"/>
      <c r="AX129" s="751" t="s">
        <v>494</v>
      </c>
      <c r="AY129" s="752"/>
      <c r="AZ129" s="752"/>
      <c r="BA129" s="752"/>
      <c r="BB129" s="752"/>
      <c r="BC129" s="752"/>
      <c r="BD129" s="752"/>
      <c r="BE129" s="753"/>
      <c r="BF129" s="770" t="s">
        <v>131</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496</v>
      </c>
      <c r="X130" s="777"/>
      <c r="Y130" s="777"/>
      <c r="Z130" s="778"/>
      <c r="AA130" s="779">
        <v>600607</v>
      </c>
      <c r="AB130" s="780"/>
      <c r="AC130" s="780"/>
      <c r="AD130" s="780"/>
      <c r="AE130" s="781"/>
      <c r="AF130" s="782">
        <v>610268</v>
      </c>
      <c r="AG130" s="780"/>
      <c r="AH130" s="780"/>
      <c r="AI130" s="780"/>
      <c r="AJ130" s="781"/>
      <c r="AK130" s="782">
        <v>612754</v>
      </c>
      <c r="AL130" s="780"/>
      <c r="AM130" s="780"/>
      <c r="AN130" s="780"/>
      <c r="AO130" s="781"/>
      <c r="AP130" s="783"/>
      <c r="AQ130" s="784"/>
      <c r="AR130" s="784"/>
      <c r="AS130" s="784"/>
      <c r="AT130" s="785"/>
      <c r="AU130" s="233"/>
      <c r="AV130" s="233"/>
      <c r="AW130" s="233"/>
      <c r="AX130" s="751" t="s">
        <v>497</v>
      </c>
      <c r="AY130" s="752"/>
      <c r="AZ130" s="752"/>
      <c r="BA130" s="752"/>
      <c r="BB130" s="752"/>
      <c r="BC130" s="752"/>
      <c r="BD130" s="752"/>
      <c r="BE130" s="753"/>
      <c r="BF130" s="754">
        <v>13.3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498</v>
      </c>
      <c r="X131" s="761"/>
      <c r="Y131" s="761"/>
      <c r="Z131" s="762"/>
      <c r="AA131" s="763">
        <v>3631378</v>
      </c>
      <c r="AB131" s="764"/>
      <c r="AC131" s="764"/>
      <c r="AD131" s="764"/>
      <c r="AE131" s="765"/>
      <c r="AF131" s="766">
        <v>3832461</v>
      </c>
      <c r="AG131" s="764"/>
      <c r="AH131" s="764"/>
      <c r="AI131" s="764"/>
      <c r="AJ131" s="765"/>
      <c r="AK131" s="766">
        <v>3619281</v>
      </c>
      <c r="AL131" s="764"/>
      <c r="AM131" s="764"/>
      <c r="AN131" s="764"/>
      <c r="AO131" s="765"/>
      <c r="AP131" s="767"/>
      <c r="AQ131" s="768"/>
      <c r="AR131" s="768"/>
      <c r="AS131" s="768"/>
      <c r="AT131" s="769"/>
      <c r="AU131" s="233"/>
      <c r="AV131" s="233"/>
      <c r="AW131" s="233"/>
      <c r="AX131" s="729" t="s">
        <v>499</v>
      </c>
      <c r="AY131" s="730"/>
      <c r="AZ131" s="730"/>
      <c r="BA131" s="730"/>
      <c r="BB131" s="730"/>
      <c r="BC131" s="730"/>
      <c r="BD131" s="730"/>
      <c r="BE131" s="731"/>
      <c r="BF131" s="732">
        <v>65.900000000000006</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501</v>
      </c>
      <c r="W132" s="742"/>
      <c r="X132" s="742"/>
      <c r="Y132" s="742"/>
      <c r="Z132" s="743"/>
      <c r="AA132" s="744">
        <v>12.01213424</v>
      </c>
      <c r="AB132" s="745"/>
      <c r="AC132" s="745"/>
      <c r="AD132" s="745"/>
      <c r="AE132" s="746"/>
      <c r="AF132" s="747">
        <v>13.65694263</v>
      </c>
      <c r="AG132" s="745"/>
      <c r="AH132" s="745"/>
      <c r="AI132" s="745"/>
      <c r="AJ132" s="746"/>
      <c r="AK132" s="747">
        <v>14.26498799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502</v>
      </c>
      <c r="W133" s="721"/>
      <c r="X133" s="721"/>
      <c r="Y133" s="721"/>
      <c r="Z133" s="722"/>
      <c r="AA133" s="723">
        <v>11.5</v>
      </c>
      <c r="AB133" s="724"/>
      <c r="AC133" s="724"/>
      <c r="AD133" s="724"/>
      <c r="AE133" s="725"/>
      <c r="AF133" s="723">
        <v>12.6</v>
      </c>
      <c r="AG133" s="724"/>
      <c r="AH133" s="724"/>
      <c r="AI133" s="724"/>
      <c r="AJ133" s="725"/>
      <c r="AK133" s="723">
        <v>13.3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6r6ORGzeJQhUtHfMTI300OTw3VzihdYBe+zRQszc3uG6alEISUfiMBW0C+93soBFeG9bERfwTS46+hnt+ns2zQ==" saltValue="8KfO3VqBCfbD4uUbUNkwi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D0B14-5489-48BA-8871-1577C70474B2}">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sLJBu6JwAWBZ4cRdIer8IimqpGvZ9tx7EhTUSnmk7G2BJF2xRC0JJIbBSWq4afY1ozXhL69Mr1NpvdeTx7kf5Q==" saltValue="ISWtla8CMUBkbWNMWbY1S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TiPNZmzncbRpCq8ejsNV2JTpm/nJq4nTiAOzjhNhLcIifRQEBOiV6X1kORz3sd2bjJ9XdKWCSHWbfNGSBOcVg==" saltValue="06gORpd8kYCAb9oGWnSFs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2" t="s">
        <v>506</v>
      </c>
      <c r="AP7" s="272"/>
      <c r="AQ7" s="273" t="s">
        <v>507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3"/>
      <c r="AP8" s="278" t="s">
        <v>508</v>
      </c>
      <c r="AQ8" s="279" t="s">
        <v>509</v>
      </c>
      <c r="AR8" s="280" t="s">
        <v>510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4" t="s">
        <v>511</v>
      </c>
      <c r="AL9" s="1135"/>
      <c r="AM9" s="1135"/>
      <c r="AN9" s="1136"/>
      <c r="AO9" s="281">
        <v>1264098</v>
      </c>
      <c r="AP9" s="281">
        <v>87107</v>
      </c>
      <c r="AQ9" s="282">
        <v>108757</v>
      </c>
      <c r="AR9" s="283">
        <v>-19.899999999999999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4" t="s">
        <v>512</v>
      </c>
      <c r="AL10" s="1135"/>
      <c r="AM10" s="1135"/>
      <c r="AN10" s="1136"/>
      <c r="AO10" s="284">
        <v>178436</v>
      </c>
      <c r="AP10" s="284">
        <v>12296</v>
      </c>
      <c r="AQ10" s="285">
        <v>15108</v>
      </c>
      <c r="AR10" s="286">
        <v>-18.600000000000001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4" t="s">
        <v>513</v>
      </c>
      <c r="AL11" s="1135"/>
      <c r="AM11" s="1135"/>
      <c r="AN11" s="1136"/>
      <c r="AO11" s="284" t="s">
        <v>514</v>
      </c>
      <c r="AP11" s="284" t="s">
        <v>514</v>
      </c>
      <c r="AQ11" s="285">
        <v>1414</v>
      </c>
      <c r="AR11" s="286" t="s">
        <v>514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4" t="s">
        <v>515</v>
      </c>
      <c r="AL12" s="1135"/>
      <c r="AM12" s="1135"/>
      <c r="AN12" s="1136"/>
      <c r="AO12" s="284" t="s">
        <v>514</v>
      </c>
      <c r="AP12" s="284" t="s">
        <v>514</v>
      </c>
      <c r="AQ12" s="285">
        <v>40</v>
      </c>
      <c r="AR12" s="286" t="s">
        <v>514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4" t="s">
        <v>516</v>
      </c>
      <c r="AL13" s="1135"/>
      <c r="AM13" s="1135"/>
      <c r="AN13" s="1136"/>
      <c r="AO13" s="284" t="s">
        <v>514</v>
      </c>
      <c r="AP13" s="284" t="s">
        <v>514</v>
      </c>
      <c r="AQ13" s="285">
        <v>4611</v>
      </c>
      <c r="AR13" s="286" t="s">
        <v>514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4" t="s">
        <v>517</v>
      </c>
      <c r="AL14" s="1135"/>
      <c r="AM14" s="1135"/>
      <c r="AN14" s="1136"/>
      <c r="AO14" s="284">
        <v>21594</v>
      </c>
      <c r="AP14" s="284">
        <v>1488</v>
      </c>
      <c r="AQ14" s="285">
        <v>2427</v>
      </c>
      <c r="AR14" s="286">
        <v>-38.700000000000003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7" t="s">
        <v>518</v>
      </c>
      <c r="AL15" s="1138"/>
      <c r="AM15" s="1138"/>
      <c r="AN15" s="1139"/>
      <c r="AO15" s="284">
        <v>-72908</v>
      </c>
      <c r="AP15" s="284">
        <v>-5024</v>
      </c>
      <c r="AQ15" s="285">
        <v>-7785</v>
      </c>
      <c r="AR15" s="286">
        <v>-35.5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7" t="s">
        <v>191</v>
      </c>
      <c r="AL16" s="1138"/>
      <c r="AM16" s="1138"/>
      <c r="AN16" s="1139"/>
      <c r="AO16" s="284">
        <v>1391220</v>
      </c>
      <c r="AP16" s="284">
        <v>95867</v>
      </c>
      <c r="AQ16" s="285">
        <v>124572</v>
      </c>
      <c r="AR16" s="286">
        <v>-23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40" t="s">
        <v>523</v>
      </c>
      <c r="AL21" s="1141"/>
      <c r="AM21" s="1141"/>
      <c r="AN21" s="1142"/>
      <c r="AO21" s="297">
        <v>9.23</v>
      </c>
      <c r="AP21" s="298">
        <v>10.78</v>
      </c>
      <c r="AQ21" s="299">
        <v>-1.55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40" t="s">
        <v>524</v>
      </c>
      <c r="AL22" s="1141"/>
      <c r="AM22" s="1141"/>
      <c r="AN22" s="1142"/>
      <c r="AO22" s="302">
        <v>94.6</v>
      </c>
      <c r="AP22" s="303">
        <v>96.3</v>
      </c>
      <c r="AQ22" s="304">
        <v>-1.7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3" t="s">
        <v>525</v>
      </c>
      <c r="B26" s="1133"/>
      <c r="C26" s="1133"/>
      <c r="D26" s="1133"/>
      <c r="E26" s="1133"/>
      <c r="F26" s="1133"/>
      <c r="G26" s="1133"/>
      <c r="H26" s="1133"/>
      <c r="I26" s="1133"/>
      <c r="J26" s="1133"/>
      <c r="K26" s="1133"/>
      <c r="L26" s="1133"/>
      <c r="M26" s="1133"/>
      <c r="N26" s="1133"/>
      <c r="O26" s="1133"/>
      <c r="P26" s="1133"/>
      <c r="Q26" s="1133"/>
      <c r="R26" s="1133"/>
      <c r="S26" s="1133"/>
      <c r="T26" s="1133"/>
      <c r="U26" s="1133"/>
      <c r="V26" s="1133"/>
      <c r="W26" s="1133"/>
      <c r="X26" s="1133"/>
      <c r="Y26" s="1133"/>
      <c r="Z26" s="1133"/>
      <c r="AA26" s="1133"/>
      <c r="AB26" s="1133"/>
      <c r="AC26" s="1133"/>
      <c r="AD26" s="1133"/>
      <c r="AE26" s="1133"/>
      <c r="AF26" s="1133"/>
      <c r="AG26" s="1133"/>
      <c r="AH26" s="1133"/>
      <c r="AI26" s="1133"/>
      <c r="AJ26" s="1133"/>
      <c r="AK26" s="1133"/>
      <c r="AL26" s="1133"/>
      <c r="AM26" s="1133"/>
      <c r="AN26" s="1133"/>
      <c r="AO26" s="1133"/>
      <c r="AP26" s="1133"/>
      <c r="AQ26" s="1133"/>
      <c r="AR26" s="1133"/>
      <c r="AS26" s="1133"/>
      <c r="AT26" s="267"/>
    </row>
    <row r="27" spans="1:46" x14ac:dyDescent="0.15">
      <c r="A27" s="309"/>
      <c r="AO27" s="262"/>
      <c r="AP27" s="262"/>
      <c r="AQ27" s="262"/>
      <c r="AR27" s="262"/>
      <c r="AS27" s="262"/>
      <c r="AT27" s="262"/>
    </row>
    <row r="28" spans="1:46" ht="17.25" x14ac:dyDescent="0.15">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2" t="s">
        <v>506</v>
      </c>
      <c r="AP30" s="272"/>
      <c r="AQ30" s="273" t="s">
        <v>507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3"/>
      <c r="AP31" s="278" t="s">
        <v>508</v>
      </c>
      <c r="AQ31" s="279" t="s">
        <v>509</v>
      </c>
      <c r="AR31" s="280" t="s">
        <v>510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4" t="s">
        <v>528</v>
      </c>
      <c r="AL32" s="1125"/>
      <c r="AM32" s="1125"/>
      <c r="AN32" s="1126"/>
      <c r="AO32" s="312">
        <v>663750</v>
      </c>
      <c r="AP32" s="312">
        <v>45738</v>
      </c>
      <c r="AQ32" s="313">
        <v>62543</v>
      </c>
      <c r="AR32" s="314">
        <v>-26.9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4" t="s">
        <v>529</v>
      </c>
      <c r="AL33" s="1125"/>
      <c r="AM33" s="1125"/>
      <c r="AN33" s="1126"/>
      <c r="AO33" s="312" t="s">
        <v>514</v>
      </c>
      <c r="AP33" s="312" t="s">
        <v>514</v>
      </c>
      <c r="AQ33" s="313" t="s">
        <v>514</v>
      </c>
      <c r="AR33" s="314" t="s">
        <v>514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4" t="s">
        <v>530</v>
      </c>
      <c r="AL34" s="1125"/>
      <c r="AM34" s="1125"/>
      <c r="AN34" s="1126"/>
      <c r="AO34" s="312" t="s">
        <v>514</v>
      </c>
      <c r="AP34" s="312" t="s">
        <v>514</v>
      </c>
      <c r="AQ34" s="313" t="s">
        <v>514</v>
      </c>
      <c r="AR34" s="314" t="s">
        <v>514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4" t="s">
        <v>531</v>
      </c>
      <c r="AL35" s="1125"/>
      <c r="AM35" s="1125"/>
      <c r="AN35" s="1126"/>
      <c r="AO35" s="312">
        <v>457699</v>
      </c>
      <c r="AP35" s="312">
        <v>31539</v>
      </c>
      <c r="AQ35" s="313">
        <v>16620</v>
      </c>
      <c r="AR35" s="314">
        <v>89.8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4" t="s">
        <v>532</v>
      </c>
      <c r="AL36" s="1125"/>
      <c r="AM36" s="1125"/>
      <c r="AN36" s="1126"/>
      <c r="AO36" s="312">
        <v>28360</v>
      </c>
      <c r="AP36" s="312">
        <v>1954</v>
      </c>
      <c r="AQ36" s="313">
        <v>3562</v>
      </c>
      <c r="AR36" s="314">
        <v>-45.1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4" t="s">
        <v>533</v>
      </c>
      <c r="AL37" s="1125"/>
      <c r="AM37" s="1125"/>
      <c r="AN37" s="1126"/>
      <c r="AO37" s="312" t="s">
        <v>514</v>
      </c>
      <c r="AP37" s="312" t="s">
        <v>514</v>
      </c>
      <c r="AQ37" s="313">
        <v>625</v>
      </c>
      <c r="AR37" s="314" t="s">
        <v>514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7" t="s">
        <v>534</v>
      </c>
      <c r="AL38" s="1128"/>
      <c r="AM38" s="1128"/>
      <c r="AN38" s="1129"/>
      <c r="AO38" s="315" t="s">
        <v>514</v>
      </c>
      <c r="AP38" s="315" t="s">
        <v>514</v>
      </c>
      <c r="AQ38" s="316">
        <v>3</v>
      </c>
      <c r="AR38" s="304" t="s">
        <v>514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7" t="s">
        <v>535</v>
      </c>
      <c r="AL39" s="1128"/>
      <c r="AM39" s="1128"/>
      <c r="AN39" s="1129"/>
      <c r="AO39" s="312">
        <v>-20765</v>
      </c>
      <c r="AP39" s="312">
        <v>-1431</v>
      </c>
      <c r="AQ39" s="313">
        <v>-2822</v>
      </c>
      <c r="AR39" s="314">
        <v>-49.3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4" t="s">
        <v>536</v>
      </c>
      <c r="AL40" s="1125"/>
      <c r="AM40" s="1125"/>
      <c r="AN40" s="1126"/>
      <c r="AO40" s="312">
        <v>-612754</v>
      </c>
      <c r="AP40" s="312">
        <v>-42224</v>
      </c>
      <c r="AQ40" s="313">
        <v>-53912</v>
      </c>
      <c r="AR40" s="314">
        <v>-21.7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0" t="s">
        <v>304</v>
      </c>
      <c r="AL41" s="1131"/>
      <c r="AM41" s="1131"/>
      <c r="AN41" s="1132"/>
      <c r="AO41" s="312">
        <v>516290</v>
      </c>
      <c r="AP41" s="312">
        <v>35577</v>
      </c>
      <c r="AQ41" s="313">
        <v>26618</v>
      </c>
      <c r="AR41" s="314">
        <v>33.700000000000003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7" t="s">
        <v>506</v>
      </c>
      <c r="AN49" s="1119" t="s">
        <v>540</v>
      </c>
      <c r="AO49" s="1120"/>
      <c r="AP49" s="1120"/>
      <c r="AQ49" s="1120"/>
      <c r="AR49" s="1121"/>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8"/>
      <c r="AN50" s="328" t="s">
        <v>541</v>
      </c>
      <c r="AO50" s="329" t="s">
        <v>542</v>
      </c>
      <c r="AP50" s="330" t="s">
        <v>543</v>
      </c>
      <c r="AQ50" s="331" t="s">
        <v>544</v>
      </c>
      <c r="AR50" s="332" t="s">
        <v>545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994839</v>
      </c>
      <c r="AN51" s="334">
        <v>65988</v>
      </c>
      <c r="AO51" s="335">
        <v>-45.2</v>
      </c>
      <c r="AP51" s="336">
        <v>108252</v>
      </c>
      <c r="AQ51" s="337">
        <v>30.4</v>
      </c>
      <c r="AR51" s="338">
        <v>-75.599999999999994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200143</v>
      </c>
      <c r="AN52" s="342">
        <v>13276</v>
      </c>
      <c r="AO52" s="343">
        <v>-14.8</v>
      </c>
      <c r="AP52" s="344">
        <v>50321</v>
      </c>
      <c r="AQ52" s="345">
        <v>7.6</v>
      </c>
      <c r="AR52" s="346">
        <v>-22.4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554606</v>
      </c>
      <c r="AN53" s="334">
        <v>37045</v>
      </c>
      <c r="AO53" s="335">
        <v>-43.9</v>
      </c>
      <c r="AP53" s="336">
        <v>93492</v>
      </c>
      <c r="AQ53" s="337">
        <v>-13.6</v>
      </c>
      <c r="AR53" s="338">
        <v>-30.3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94873</v>
      </c>
      <c r="AN54" s="342">
        <v>6337</v>
      </c>
      <c r="AO54" s="343">
        <v>-52.3</v>
      </c>
      <c r="AP54" s="344">
        <v>53316</v>
      </c>
      <c r="AQ54" s="345">
        <v>6</v>
      </c>
      <c r="AR54" s="346">
        <v>-58.3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493365</v>
      </c>
      <c r="AN55" s="334">
        <v>33394</v>
      </c>
      <c r="AO55" s="335">
        <v>-9.9</v>
      </c>
      <c r="AP55" s="336">
        <v>94796</v>
      </c>
      <c r="AQ55" s="337">
        <v>1.4</v>
      </c>
      <c r="AR55" s="338">
        <v>-11.3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276395</v>
      </c>
      <c r="AN56" s="342">
        <v>18708</v>
      </c>
      <c r="AO56" s="343">
        <v>195.2</v>
      </c>
      <c r="AP56" s="344">
        <v>55781</v>
      </c>
      <c r="AQ56" s="345">
        <v>4.5999999999999996</v>
      </c>
      <c r="AR56" s="346">
        <v>190.6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849575</v>
      </c>
      <c r="AN57" s="334">
        <v>58099</v>
      </c>
      <c r="AO57" s="335">
        <v>74</v>
      </c>
      <c r="AP57" s="336">
        <v>97758</v>
      </c>
      <c r="AQ57" s="337">
        <v>3.1</v>
      </c>
      <c r="AR57" s="338">
        <v>70.900000000000006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329059</v>
      </c>
      <c r="AN58" s="342">
        <v>22503</v>
      </c>
      <c r="AO58" s="343">
        <v>20.3</v>
      </c>
      <c r="AP58" s="344">
        <v>45946</v>
      </c>
      <c r="AQ58" s="345">
        <v>-17.600000000000001</v>
      </c>
      <c r="AR58" s="346">
        <v>37.9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932685</v>
      </c>
      <c r="AN59" s="334">
        <v>64270</v>
      </c>
      <c r="AO59" s="335">
        <v>10.6</v>
      </c>
      <c r="AP59" s="336">
        <v>91338</v>
      </c>
      <c r="AQ59" s="337">
        <v>-6.6</v>
      </c>
      <c r="AR59" s="338">
        <v>17.2</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448933</v>
      </c>
      <c r="AN60" s="342">
        <v>30935</v>
      </c>
      <c r="AO60" s="343">
        <v>37.5</v>
      </c>
      <c r="AP60" s="344">
        <v>43989</v>
      </c>
      <c r="AQ60" s="345">
        <v>-4.3</v>
      </c>
      <c r="AR60" s="346">
        <v>41.8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765014</v>
      </c>
      <c r="AN61" s="349">
        <v>51759</v>
      </c>
      <c r="AO61" s="350">
        <v>-2.9</v>
      </c>
      <c r="AP61" s="351">
        <v>97127</v>
      </c>
      <c r="AQ61" s="352">
        <v>2.9</v>
      </c>
      <c r="AR61" s="338">
        <v>-5.8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269881</v>
      </c>
      <c r="AN62" s="342">
        <v>18352</v>
      </c>
      <c r="AO62" s="343">
        <v>37.200000000000003</v>
      </c>
      <c r="AP62" s="344">
        <v>49871</v>
      </c>
      <c r="AQ62" s="345">
        <v>-0.7</v>
      </c>
      <c r="AR62" s="346">
        <v>37.9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fshW3varqEG7v4d213WhUa8DwnIxOHPgFt3bulDA4O0HHEP6qFNZppChTlw3+li2EMXrsiRnHN2mpf8oDfS/Xw==" saltValue="w6hrPC6UkoNk/7qi8jkRG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554</v>
      </c>
    </row>
    <row r="120" spans="125:125" ht="13.5" hidden="1" customHeight="1" x14ac:dyDescent="0.15"/>
    <row r="121" spans="125:125" ht="13.5" hidden="1" customHeight="1" x14ac:dyDescent="0.15">
      <c r="DU121" s="259"/>
    </row>
  </sheetData>
  <sheetProtection algorithmName="SHA-512" hashValue="31gFQqydsTX9VexrZ7a2vvCXQ7+SceWShN8mELa2UzCSamTAMQw+Nv5gbGWAZ1OpsdD0+loPBjj+m3RukMArcQ==" saltValue="zGFlsoPkZlIgLn3ChARk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555</v>
      </c>
    </row>
  </sheetData>
  <sheetProtection algorithmName="SHA-512" hashValue="iKYxU/eH4j6bSj2pdPVFQrZsdEmVxhp7RIO+lNqugRZ+1bdNUg6UbowlLfm1vhpaJyDzslpRdVIyr8wAFeRfoQ==" saltValue="Iy3pxHJ/qF3dRvmr6zRE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43" t="s">
        <v>3</v>
      </c>
      <c r="D47" s="1143"/>
      <c r="E47" s="1144"/>
      <c r="F47" s="11">
        <v>6.66</v>
      </c>
      <c r="G47" s="12">
        <v>9.44</v>
      </c>
      <c r="H47" s="12">
        <v>16.2</v>
      </c>
      <c r="I47" s="12">
        <v>16.579999999999998</v>
      </c>
      <c r="J47" s="13">
        <v>15.88</v>
      </c>
    </row>
    <row r="48" spans="2:10" ht="57.75" customHeight="1" x14ac:dyDescent="0.15">
      <c r="B48" s="14"/>
      <c r="C48" s="1145" t="s">
        <v>4</v>
      </c>
      <c r="D48" s="1145"/>
      <c r="E48" s="1146"/>
      <c r="F48" s="15">
        <v>8.73</v>
      </c>
      <c r="G48" s="16">
        <v>10.44</v>
      </c>
      <c r="H48" s="16">
        <v>9.24</v>
      </c>
      <c r="I48" s="16">
        <v>10.29</v>
      </c>
      <c r="J48" s="17">
        <v>10.29</v>
      </c>
    </row>
    <row r="49" spans="2:10" ht="57.75" customHeight="1" thickBot="1" x14ac:dyDescent="0.2">
      <c r="B49" s="18"/>
      <c r="C49" s="1147" t="s">
        <v>5</v>
      </c>
      <c r="D49" s="1147"/>
      <c r="E49" s="1148"/>
      <c r="F49" s="19" t="s">
        <v>561</v>
      </c>
      <c r="G49" s="20">
        <v>0.12</v>
      </c>
      <c r="H49" s="20">
        <v>1.43</v>
      </c>
      <c r="I49" s="20" t="s">
        <v>562</v>
      </c>
      <c r="J49" s="21" t="s">
        <v>563</v>
      </c>
    </row>
    <row r="50" spans="2:10" x14ac:dyDescent="0.15"/>
  </sheetData>
  <sheetProtection algorithmName="SHA-512" hashValue="ZEMxDHs0kPFsmqaccpElQmV4eiu1vTcy6Q6XkMX+MoDoE+LOxXIzmHgwbfYf/5B65/w51A/7Qw0abv693gXTfg==" saltValue="2d7LuHYMzGM50bp3n6I/4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総務課</cp:lastModifiedBy>
  <cp:lastPrinted>2024-03-18T11:01:36Z</cp:lastPrinted>
  <dcterms:created xsi:type="dcterms:W3CDTF">2024-02-05T01:38:28Z</dcterms:created>
  <dcterms:modified xsi:type="dcterms:W3CDTF">2024-03-18T11:02:08Z</dcterms:modified>
  <cp:category/>
</cp:coreProperties>
</file>