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<sst xmlns="http://schemas.openxmlformats.org/spreadsheetml/2006/main" count="1043" uniqueCount="557">
  <si>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</si>
  <si>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</si>
  <si>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</si>
  <si>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</si>
  <si>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</si>
  <si>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</si>
  <si>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</si>
  <si>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</si>
  <si>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</si>
  <si>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</si>
  <si>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</si>
  <si>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</si>
  <si>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</si>
  <si>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</si>
  <si>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</si>
  <si>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</si>
  <si>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</si>
  <si>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</si>
  <si>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</si>
  <si>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</si>
  <si>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</si>
  <si>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</si>
  <si>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</si>
  <si>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</si>
  <si>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</si>
  <si>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</si>
  <si>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</si>
  <si>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</si>
  <si>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</si>
  <si>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</si>
  <si>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</si>
  <si>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</si>
  <si>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</si>
  <si>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</si>
  <si>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</si>
  <si>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</si>
  <si>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</si>
  <si>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</si>
  <si>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</si>
  <si>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</si>
  <si>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</si>
  <si>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</si>
  <si>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</si>
  <si>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</si>
  <si>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</si>
  <si>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</si>
  <si>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</si>
  <si>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</si>
  <si>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</si>
  <si>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</si>
  <si>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</si>
  <si>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</si>
  <si>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</si>
  <si>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</si>
  <si>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</si>
  <si>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</si>
  <si>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</si>
  <si>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</si>
  <si>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</si>
  <si>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</si>
  <si>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</si>
  <si>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</si>
  <si>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</si>
  <si>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</si>
  <si>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</si>
  <si>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</si>
  <si>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</si>
  <si>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</si>
  <si>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</si>
  <si>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</si>
  <si>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</si>
  <si>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</si>
  <si>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</si>
  <si>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</si>
  <si>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</si>
  <si>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</si>
  <si>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</si>
  <si>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</si>
  <si>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</si>
  <si>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</si>
  <si>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</si>
  <si>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</si>
  <si>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</si>
  <si>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</si>
  <si>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</si>
  <si>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</si>
  <si>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</si>
  <si>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</si>
  <si>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</si>
  <si>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</si>
  <si>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</si>
  <si>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</si>
  <si>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</si>
  <si>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</si>
  <si>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</si>
  <si>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</si>
  <si>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</si>
  <si>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</si>
  <si>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</si>
  <si>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</si>
  <si>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</si>
  <si>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</si>
  <si>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</si>
  <si>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</si>
  <si>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</si>
  <si>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</si>
  <si>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</si>
  <si>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</si>
  <si>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</si>
  <si>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</si>
  <si>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</si>
  <si>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</si>
  <si>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</si>
  <si>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</si>
  <si>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</si>
  <si>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</si>
  <si>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</si>
  <si>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</si>
  <si>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</si>
  <si>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</si>
  <si>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</si>
  <si>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</si>
  <si>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</si>
  <si>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</si>
  <si>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</si>
  <si>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</si>
  <si>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</si>
  <si>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</si>
  <si>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</si>
  <si>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</si>
  <si>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</si>
  <si>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</si>
  <si>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</si>
  <si>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</si>
  <si>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</si>
  <si>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</si>
  <si>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</si>
  <si>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</si>
  <si>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</si>
  <si>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</si>
  <si>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</si>
  <si>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</si>
  <si>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</si>
  <si>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</si>
  <si>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</si>
  <si>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</si>
  <si>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</si>
  <si>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</si>
  <si>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</si>
  <si>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</si>
  <si>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</si>
  <si>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</si>
  <si>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</si>
  <si>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</si>
  <si>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</si>
  <si>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</si>
  <si>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</si>
  <si>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</si>
  <si>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</si>
  <si>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</si>
  <si>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</si>
  <si>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</si>
  <si>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</si>
  <si>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</si>
  <si>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</si>
  <si>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</si>
  <si>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</si>
  <si>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</si>
  <si>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</si>
  <si>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</si>
  <si>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</si>
  <si>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</si>
  <si>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</si>
  <si>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</si>
  <si>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</si>
  <si>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</si>
  <si>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</si>
  <si>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</si>
  <si>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</si>
  <si>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</si>
  <si>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</si>
  <si>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</si>
  <si>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</si>
  <si>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</si>
  <si>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</si>
  <si>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</si>
  <si>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</si>
  <si>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</si>
  <si>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</si>
  <si>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</si>
  <si>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</si>
  <si>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</si>
  <si>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</si>
  <si>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</si>
  <si>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</si>
  <si>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岐阜県安八町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</si>
  <si>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</si>
  <si>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</si>
  <si>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</si>
  <si>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</si>
  <si>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</si>
  <si>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</si>
  <si>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</si>
  <si>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</si>
  <si>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</si>
  <si>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</si>
  <si>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</si>
  <si>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</si>
  <si>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</si>
  <si>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</si>
  <si>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</si>
  <si>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</si>
  <si>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</si>
  <si>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</si>
  <si>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</si>
  <si>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</si>
  <si>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</si>
  <si>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</si>
  <si>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</si>
  <si>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</si>
  <si>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</si>
  <si>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</si>
  <si>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</si>
  <si>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</si>
  <si>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</si>
  <si>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</si>
  <si>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</si>
  <si>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</si>
  <si>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</si>
  <si>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</si>
  <si>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</si>
  <si>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</si>
  <si>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</si>
  <si>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</si>
  <si>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</si>
  <si>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</si>
  <si>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</si>
  <si>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</si>
  <si>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</si>
  <si>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</si>
  <si>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</si>
  <si>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</si>
  <si>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</si>
  <si>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</si>
  <si>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</si>
  <si>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</si>
  <si>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</si>
  <si>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</si>
  <si>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</si>
  <si>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</si>
  <si>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</si>
  <si>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</si>
  <si>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</si>
  <si>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</si>
  <si>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</si>
  <si>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</si>
  <si>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</si>
  <si>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</si>
  <si>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</si>
  <si>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</si>
  <si>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</si>
  <si>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</si>
  <si>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</si>
  <si>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</si>
  <si>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</si>
  <si>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</si>
  <si>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</si>
  <si>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</si>
  <si>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</si>
  <si>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</si>
  <si>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</si>
  <si>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</si>
  <si>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</si>
  <si>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</si>
  <si>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</si>
  <si>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</si>
  <si>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</si>
  <si>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</si>
  <si>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</si>
  <si>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</si>
  <si>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</si>
  <si>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</si>
  <si>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</si>
  <si>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</si>
  <si>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</si>
  <si>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</si>
  <si>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</si>
  <si>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</si>
  <si>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</si>
  <si>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</si>
  <si>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</si>
  <si>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</si>
  <si>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</si>
  <si>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</si>
  <si>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</si>
  <si>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</si>
  <si>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</si>
  <si>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</si>
  <si>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</si>
  <si>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</si>
  <si>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</si>
  <si>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</si>
  <si>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</si>
  <si>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</si>
  <si>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</si>
  <si>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</si>
  <si>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</si>
  <si>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</si>
  <si>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</si>
  <si>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</si>
  <si>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</si>
  <si>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</si>
  <si>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</si>
  <si>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</si>
  <si>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</si>
  <si>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</si>
  <si>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</si>
  <si>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</si>
  <si>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</si>
  <si>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</si>
  <si>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</si>
  <si>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</si>
  <si>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</si>
  <si>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</si>
  <si>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</si>
  <si>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</si>
  <si>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</si>
  <si>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</si>
  <si>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</si>
  <si>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</si>
  <si>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</si>
  <si>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</si>
  <si>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</si>
  <si>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</si>
  <si>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</si>
  <si>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</si>
  <si>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</si>
  <si>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</si>
  <si>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</si>
  <si>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</si>
  <si>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</si>
  <si>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</si>
  <si>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</si>
  <si>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</si>
  <si>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岐阜県安八町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</si>
  <si>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</si>
  <si>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</si>
  <si>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</si>
  <si>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</si>
  <si>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</si>
  <si>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</si>
  <si>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</si>
  <si>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</si>
  <si>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</si>
  <si>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</si>
  <si>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</si>
  <si>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</si>
  <si>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</si>
  <si>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</si>
  <si>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</si>
  <si>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</si>
  <si>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</si>
  <si>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</si>
  <si>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</si>
  <si>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</si>
  <si>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</si>
  <si>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</si>
  <si>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</si>
  <si>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</si>
  <si>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</si>
  <si>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</si>
  <si>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</si>
  <si>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</si>
  <si>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</si>
  <si>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</si>
  <si>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</si>
  <si>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</si>
  <si>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</si>
  <si>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</si>
  <si>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</si>
  <si>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</si>
  <si>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</si>
  <si>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</si>
  <si>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</si>
  <si>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</si>
  <si>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</si>
  <si>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</si>
  <si>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</si>
  <si>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</si>
  <si>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</si>
  <si>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</si>
  <si>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</si>
  <si>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</si>
  <si>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</si>
  <si>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</si>
  <si>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</si>
  <si>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</si>
  <si>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</si>
  <si>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</si>
  <si>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</si>
  <si>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</si>
  <si>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</si>
  <si>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</si>
  <si>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</si>
  <si>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</si>
  <si>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</si>
  <si>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</si>
  <si>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</si>
  <si>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</si>
  <si>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</si>
  <si>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</si>
  <si>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</si>
  <si>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</si>
  <si>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</si>
  <si>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</si>
  <si>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</si>
  <si>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</si>
  <si>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</si>
  <si>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</si>
  <si>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</si>
  <si>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</si>
  <si>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</si>
  <si>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</si>
  <si>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</si>
  <si>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</si>
  <si>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</si>
  <si>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</si>
  <si>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</si>
  <si>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</si>
  <si>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</si>
  <si>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</si>
  <si>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</si>
  <si>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</si>
  <si>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</si>
  <si>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</si>
  <si>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</si>
  <si>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</si>
  <si>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</si>
  <si>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</si>
  <si>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</si>
  <si>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</si>
  <si>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</si>
  <si>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</si>
  <si>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</si>
  <si>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</si>
  <si>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</si>
  <si>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</si>
  <si>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</si>
  <si>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</si>
  <si>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</si>
  <si>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</si>
  <si>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</si>
  <si>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</si>
  <si>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</si>
  <si>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</si>
  <si>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</si>
  <si>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</si>
  <si>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</si>
  <si>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</si>
  <si>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</si>
  <si>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</si>
  <si>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</si>
  <si>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</si>
  <si>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</si>
  <si>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</si>
  <si>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</si>
  <si>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</si>
  <si>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</si>
  <si>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</si>
  <si>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</si>
  <si>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</si>
  <si>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</si>
  <si>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</si>
  <si>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</si>
  <si>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</si>
  <si>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</si>
  <si>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</si>
  <si>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</si>
  <si>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</si>
  <si>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</si>
  <si>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</si>
  <si>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</si>
  <si>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</si>
  <si>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</si>
  <si>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</si>
  <si>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</si>
  <si>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</si>
  <si>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</si>
  <si>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</si>
  <si>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</si>
  <si>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</si>
  <si>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</si>
  <si>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</si>
  <si>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</si>
  <si>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</si>
  <si>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</si>
  <si>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</si>
  <si>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</si>
  <si>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</si>
  <si>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</si>
  <si>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</si>
  <si>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</si>
  <si>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</si>
  <si>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</si>
  <si>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</si>
  <si>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</si>
  <si>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</si>
  <si>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</si>
  <si>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</si>
  <si>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</si>
  <si>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</si>
  <si>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</si>
  <si>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</si>
  <si>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</si>
  <si>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</si>
  <si>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</si>
  <si>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</si>
  <si>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0.95</t>
  </si>
  <si>
    <t>▲ 11.62</t>
  </si>
  <si>
    <t>▲ 4.00</t>
  </si>
  <si>
    <t>▲ 7.06</t>
  </si>
  <si>
    <t>▲ 3.74</t>
  </si>
  <si>
    <t>水道事業会計</t>
  </si>
  <si>
    <t>一般会計</t>
  </si>
  <si>
    <t>国民健康保険特別会計</t>
  </si>
  <si>
    <t>公共下水道事業特別会計</t>
  </si>
  <si>
    <t>後期高齢者医療特別会計</t>
  </si>
  <si>
    <t>その他会計（赤字）</t>
  </si>
  <si>
    <t>その他会計（黒字）</t>
  </si>
  <si>
    <t>基金から481百万円の繰入</t>
    <rPh sb="0" eb="2">
      <t>キキン</t>
    </rPh>
    <rPh sb="7" eb="8">
      <t>ヒャク</t>
    </rPh>
    <rPh sb="8" eb="10">
      <t>マンエン</t>
    </rPh>
    <rPh sb="11" eb="13">
      <t>クリイレ</t>
    </rPh>
    <phoneticPr fontId="2"/>
  </si>
  <si>
    <t>-</t>
    <phoneticPr fontId="2"/>
  </si>
  <si>
    <t>基金から81百万円の繰入</t>
    <rPh sb="0" eb="2">
      <t>キキン</t>
    </rPh>
    <rPh sb="6" eb="7">
      <t>ヒャク</t>
    </rPh>
    <rPh sb="7" eb="9">
      <t>マンエン</t>
    </rPh>
    <rPh sb="10" eb="12">
      <t>クリイレ</t>
    </rPh>
    <phoneticPr fontId="2"/>
  </si>
  <si>
    <t>西濃環境整備組合</t>
    <rPh sb="0" eb="2">
      <t>セイノウ</t>
    </rPh>
    <rPh sb="2" eb="4">
      <t>カンキョウ</t>
    </rPh>
    <rPh sb="4" eb="6">
      <t>セイビ</t>
    </rPh>
    <rPh sb="6" eb="8">
      <t>クミアイ</t>
    </rPh>
    <phoneticPr fontId="2"/>
  </si>
  <si>
    <t>東安中学校組合</t>
    <rPh sb="0" eb="1">
      <t>トウ</t>
    </rPh>
    <rPh sb="1" eb="2">
      <t>アン</t>
    </rPh>
    <rPh sb="2" eb="5">
      <t>チュウガッコウ</t>
    </rPh>
    <rPh sb="5" eb="7">
      <t>クミアイ</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</si>
  <si>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</si>
  <si>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</si>
  <si>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</si>
  <si>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</si>
  <si>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</si>
  <si>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安八郡広域連合（一般会計）</t>
    <rPh sb="0" eb="3">
      <t>アンパチグン</t>
    </rPh>
    <rPh sb="3" eb="5">
      <t>コウイキ</t>
    </rPh>
    <rPh sb="5" eb="7">
      <t>レンゴウ</t>
    </rPh>
    <rPh sb="8" eb="10">
      <t>イッパン</t>
    </rPh>
    <rPh sb="10" eb="12">
      <t>カイケイ</t>
    </rPh>
    <phoneticPr fontId="2"/>
  </si>
  <si>
    <t>安八郡広域連合（特別会計）</t>
    <rPh sb="0" eb="3">
      <t>アンパチグン</t>
    </rPh>
    <rPh sb="3" eb="5">
      <t>コウイキ</t>
    </rPh>
    <rPh sb="5" eb="7">
      <t>レンゴウ</t>
    </rPh>
    <rPh sb="8" eb="10">
      <t>トクベツ</t>
    </rPh>
    <rPh sb="10" eb="12">
      <t>カイケイ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</si>
  <si>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</si>
  <si>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</si>
  <si>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</si>
  <si>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</si>
  <si>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基金から160百万円の繰入</t>
    <rPh sb="0" eb="2">
      <t>キキン</t>
    </rPh>
    <rPh sb="7" eb="8">
      <t>ヒャク</t>
    </rPh>
    <rPh sb="8" eb="10">
      <t>マンエン</t>
    </rPh>
    <rPh sb="11" eb="13">
      <t>クリイレ</t>
    </rPh>
    <phoneticPr fontId="2"/>
  </si>
  <si>
    <t>基金から167百万円の繰入</t>
    <rPh sb="0" eb="2">
      <t>キキン</t>
    </rPh>
    <rPh sb="7" eb="8">
      <t>ヒャク</t>
    </rPh>
    <rPh sb="8" eb="10">
      <t>マンエン</t>
    </rPh>
    <rPh sb="11" eb="13">
      <t>クリイレ</t>
    </rPh>
    <phoneticPr fontId="2"/>
  </si>
  <si>
    <t>基金から14百万円の繰入</t>
    <rPh sb="0" eb="2">
      <t>キキン</t>
    </rPh>
    <rPh sb="6" eb="9">
      <t>ヒャクマンエン</t>
    </rPh>
    <rPh sb="10" eb="12">
      <t>クリイレ</t>
    </rPh>
    <phoneticPr fontId="2"/>
  </si>
  <si>
    <t>-</t>
    <phoneticPr fontId="2"/>
  </si>
  <si>
    <t>-</t>
    <phoneticPr fontId="2"/>
  </si>
  <si>
    <t>-</t>
    <phoneticPr fontId="2"/>
  </si>
  <si>
    <t>基金から1,660百万円の繰入</t>
    <rPh sb="0" eb="2">
      <t>キキン</t>
    </rPh>
    <rPh sb="9" eb="10">
      <t>ヒャク</t>
    </rPh>
    <rPh sb="10" eb="11">
      <t>マン</t>
    </rPh>
    <rPh sb="11" eb="12">
      <t>エン</t>
    </rPh>
    <rPh sb="13" eb="15">
      <t>クリイレ</t>
    </rPh>
    <phoneticPr fontId="2"/>
  </si>
  <si>
    <t>基金から1,464百万円の繰入</t>
    <rPh sb="0" eb="2">
      <t>キキン</t>
    </rPh>
    <rPh sb="9" eb="12">
      <t>ヒャクマンエン</t>
    </rPh>
    <rPh sb="13" eb="15">
      <t>クリイレ</t>
    </rPh>
    <phoneticPr fontId="2"/>
  </si>
  <si>
    <t>○</t>
    <phoneticPr fontId="2"/>
  </si>
  <si>
    <t>長良川（株）</t>
    <rPh sb="0" eb="2">
      <t>ナガラ</t>
    </rPh>
    <rPh sb="2" eb="3">
      <t>カワ</t>
    </rPh>
    <rPh sb="3" eb="6">
      <t>カブシキガイシャ</t>
    </rPh>
    <phoneticPr fontId="2"/>
  </si>
  <si>
    <t>安八町土地開発公社</t>
    <rPh sb="0" eb="2">
      <t>アンパチ</t>
    </rPh>
    <rPh sb="2" eb="3">
      <t>マチ</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</si>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</sst>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31847</c:v>
                </c:pt>
                <c:pt idx="1">
                  <c:v>39260</c:v>
                </c:pt>
                <c:pt idx="2">
                  <c:v>36818</c:v>
                </c:pt>
                <c:pt idx="3">
                  <c:v>42172</c:v>
                </c:pt>
                <c:pt idx="4">
                  <c:v>59845</c:v>
                </c:pt>
              </c:numCache>
            </c:numRef>
          </c:val>
          <c:smooth val="0"/>
        </c:ser>
        <c:dLbls>
          <c:showLegendKey val="0"/>
          <c:showVal val="0"/>
          <c:showCatName val="0"/>
          <c:showSerName val="0"/>
          <c:showPercent val="0"/>
          <c:showBubbleSize val="0"/>
        </c:dLbls>
        <c:marker val="1"/>
        <c:smooth val="0"/>
        <c:axId val="250032400"/>
        <c:axId val="250042488"/>
      </c:lineChart>
      <c:catAx>
        <c:axId val="25003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042488"/>
        <c:crosses val="autoZero"/>
        <c:auto val="1"/>
        <c:lblAlgn val="ctr"/>
        <c:lblOffset val="100"/>
        <c:tickLblSkip val="1"/>
        <c:tickMarkSkip val="1"/>
        <c:noMultiLvlLbl val="0"/>
      </c:catAx>
      <c:valAx>
        <c:axId val="2500424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03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10.67</c:v>
                </c:pt>
                <c:pt idx="1">
                  <c:v>7.55</c:v>
                </c:pt>
                <c:pt idx="2">
                  <c:v>9.25</c:v>
                </c:pt>
                <c:pt idx="3">
                  <c:v>5.89</c:v>
                </c:pt>
                <c:pt idx="4">
                  <c:v>7.85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18.86</c:v>
                </c:pt>
                <c:pt idx="1">
                  <c:v>16.559999999999999</c:v>
                </c:pt>
                <c:pt idx="2">
                  <c:v>11.17</c:v>
                </c:pt>
                <c:pt idx="3">
                  <c:v>11.46</c:v>
                </c:pt>
                <c:pt idx="4">
                  <c:v>7.53</c:v>
                </c:pt>
              </c:numCache>
            </c:numRef>
          </c:val>
        </c:ser>
        <c:dLbls>
          <c:showLegendKey val="0"/>
          <c:showVal val="0"/>
          <c:showCatName val="0"/>
          <c:showSerName val="0"/>
          <c:showPercent val="0"/>
          <c:showBubbleSize val="0"/>
        </c:dLbls>
        <c:gapWidth val="250"/>
        <c:overlap val="100"/>
        <c:axId val="270180400"/>
        <c:axId val="27018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-0.95</c:v>
                </c:pt>
                <c:pt idx="1">
                  <c:v>-11.62</c:v>
                </c:pt>
                <c:pt idx="2">
                  <c:v>-4</c:v>
                </c:pt>
                <c:pt idx="3">
                  <c:v>-7.06</c:v>
                </c:pt>
                <c:pt idx="4">
                  <c:v>-3.74</c:v>
                </c:pt>
              </c:numCache>
            </c:numRef>
          </c:val>
          <c:smooth val="0"/>
        </c:ser>
        <c:dLbls>
          <c:showLegendKey val="0"/>
          <c:showVal val="0"/>
          <c:showCatName val="0"/>
          <c:showSerName val="0"/>
          <c:showPercent val="0"/>
          <c:showBubbleSize val="0"/>
        </c:dLbls>
        <c:marker val="1"/>
        <c:smooth val="0"/>
        <c:axId val="270180400"/>
        <c:axId val="270180784"/>
      </c:lineChart>
      <c:catAx>
        <c:axId val="27018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0180784"/>
        <c:crosses val="autoZero"/>
        <c:auto val="1"/>
        <c:lblAlgn val="ctr"/>
        <c:lblOffset val="100"/>
        <c:tickLblSkip val="1"/>
        <c:tickMarkSkip val="1"/>
        <c:noMultiLvlLbl val="0"/>
      </c:catAx>
      <c:valAx>
        <c:axId val="27018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18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0.04</c:v>
                </c:pt>
                <c:pt idx="4">
                  <c:v>#N/A</c:v>
                </c:pt>
                <c:pt idx="5">
                  <c:v>0.06</c:v>
                </c:pt>
                <c:pt idx="6">
                  <c:v>#N/A</c:v>
                </c:pt>
                <c:pt idx="7">
                  <c:v>0.06</c:v>
                </c:pt>
                <c:pt idx="8">
                  <c:v>#N/A</c:v>
                </c:pt>
                <c:pt idx="9">
                  <c:v>7.0000000000000007E-2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0.14000000000000001</c:v>
                </c:pt>
                <c:pt idx="4">
                  <c:v>#N/A</c:v>
                </c:pt>
                <c:pt idx="5">
                  <c:v>1.4</c:v>
                </c:pt>
                <c:pt idx="6">
                  <c:v>#N/A</c:v>
                </c:pt>
                <c:pt idx="7">
                  <c:v>1.37</c:v>
                </c:pt>
                <c:pt idx="8">
                  <c:v>#N/A</c:v>
                </c:pt>
                <c:pt idx="9">
                  <c:v>0.66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0.05</c:v>
                </c:pt>
                <c:pt idx="2">
                  <c:v>#N/A</c:v>
                </c:pt>
                <c:pt idx="3">
                  <c:v>0.04</c:v>
                </c:pt>
                <c:pt idx="4">
                  <c:v>#N/A</c:v>
                </c:pt>
                <c:pt idx="5">
                  <c:v>1.2</c:v>
                </c:pt>
                <c:pt idx="6">
                  <c:v>#N/A</c:v>
                </c:pt>
                <c:pt idx="7">
                  <c:v>0.8</c:v>
                </c:pt>
                <c:pt idx="8">
                  <c:v>#N/A</c:v>
                </c:pt>
                <c:pt idx="9">
                  <c:v>1.1499999999999999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10.67</c:v>
                </c:pt>
                <c:pt idx="2">
                  <c:v>#N/A</c:v>
                </c:pt>
                <c:pt idx="3">
                  <c:v>7.55</c:v>
                </c:pt>
                <c:pt idx="4">
                  <c:v>#N/A</c:v>
                </c:pt>
                <c:pt idx="5">
                  <c:v>9.25</c:v>
                </c:pt>
                <c:pt idx="6">
                  <c:v>#N/A</c:v>
                </c:pt>
                <c:pt idx="7">
                  <c:v>5.88</c:v>
                </c:pt>
                <c:pt idx="8">
                  <c:v>#N/A</c:v>
                </c:pt>
                <c:pt idx="9">
                  <c:v>7.84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12.78</c:v>
                </c:pt>
                <c:pt idx="2">
                  <c:v>#N/A</c:v>
                </c:pt>
                <c:pt idx="3">
                  <c:v>13.67</c:v>
                </c:pt>
                <c:pt idx="4">
                  <c:v>#N/A</c:v>
                </c:pt>
                <c:pt idx="5">
                  <c:v>14.46</c:v>
                </c:pt>
                <c:pt idx="6">
                  <c:v>#N/A</c:v>
                </c:pt>
                <c:pt idx="7">
                  <c:v>15.37</c:v>
                </c:pt>
                <c:pt idx="8">
                  <c:v>#N/A</c:v>
                </c:pt>
                <c:pt idx="9">
                  <c:v>16.399999999999999</c:v>
                </c:pt>
              </c:numCache>
            </c:numRef>
          </c:val>
        </c:ser>
        <c:dLbls>
          <c:showLegendKey val="0"/>
          <c:showVal val="0"/>
          <c:showCatName val="0"/>
          <c:showSerName val="0"/>
          <c:showPercent val="0"/>
          <c:showBubbleSize val="0"/>
        </c:dLbls>
        <c:gapWidth val="150"/>
        <c:overlap val="100"/>
        <c:axId val="271894552"/>
        <c:axId val="252320344"/>
      </c:barChart>
      <c:catAx>
        <c:axId val="27189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320344"/>
        <c:crosses val="autoZero"/>
        <c:auto val="1"/>
        <c:lblAlgn val="ctr"/>
        <c:lblOffset val="100"/>
        <c:tickLblSkip val="1"/>
        <c:tickMarkSkip val="1"/>
        <c:noMultiLvlLbl val="0"/>
      </c:catAx>
      <c:valAx>
        <c:axId val="252320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894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644</c:v>
                </c:pt>
                <c:pt idx="5">
                  <c:v>647</c:v>
                </c:pt>
                <c:pt idx="8">
                  <c:v>663</c:v>
                </c:pt>
                <c:pt idx="11">
                  <c:v>680</c:v>
                </c:pt>
                <c:pt idx="14">
                  <c:v>700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97</c:v>
                </c:pt>
                <c:pt idx="3">
                  <c:v>91</c:v>
                </c:pt>
                <c:pt idx="6">
                  <c:v>81</c:v>
                </c:pt>
                <c:pt idx="9">
                  <c:v>81</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365</c:v>
                </c:pt>
                <c:pt idx="3">
                  <c:v>372</c:v>
                </c:pt>
                <c:pt idx="6">
                  <c:v>351</c:v>
                </c:pt>
                <c:pt idx="9">
                  <c:v>298</c:v>
                </c:pt>
                <c:pt idx="12">
                  <c:v>311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712</c:v>
                </c:pt>
                <c:pt idx="3">
                  <c:v>744</c:v>
                </c:pt>
                <c:pt idx="6">
                  <c:v>762</c:v>
                </c:pt>
                <c:pt idx="9">
                  <c:v>749</c:v>
                </c:pt>
                <c:pt idx="12">
                  <c:v>757</c:v>
                </c:pt>
              </c:numCache>
            </c:numRef>
          </c:val>
        </c:ser>
        <c:dLbls>
          <c:showLegendKey val="0"/>
          <c:showVal val="0"/>
          <c:showCatName val="0"/>
          <c:showSerName val="0"/>
          <c:showPercent val="0"/>
          <c:showBubbleSize val="0"/>
        </c:dLbls>
        <c:gapWidth val="100"/>
        <c:overlap val="100"/>
        <c:axId val="272754920"/>
        <c:axId val="271878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530</c:v>
                </c:pt>
                <c:pt idx="2">
                  <c:v>#N/A</c:v>
                </c:pt>
                <c:pt idx="3">
                  <c:v>#N/A</c:v>
                </c:pt>
                <c:pt idx="4">
                  <c:v>560</c:v>
                </c:pt>
                <c:pt idx="5">
                  <c:v>#N/A</c:v>
                </c:pt>
                <c:pt idx="6">
                  <c:v>#N/A</c:v>
                </c:pt>
                <c:pt idx="7">
                  <c:v>531</c:v>
                </c:pt>
                <c:pt idx="8">
                  <c:v>#N/A</c:v>
                </c:pt>
                <c:pt idx="9">
                  <c:v>#N/A</c:v>
                </c:pt>
                <c:pt idx="10">
                  <c:v>448</c:v>
                </c:pt>
                <c:pt idx="11">
                  <c:v>#N/A</c:v>
                </c:pt>
                <c:pt idx="12">
                  <c:v>#N/A</c:v>
                </c:pt>
                <c:pt idx="13">
                  <c:v>440</c:v>
                </c:pt>
                <c:pt idx="14">
                  <c:v>#N/A</c:v>
                </c:pt>
              </c:numCache>
            </c:numRef>
          </c:val>
          <c:smooth val="0"/>
        </c:ser>
        <c:dLbls>
          <c:showLegendKey val="0"/>
          <c:showVal val="0"/>
          <c:showCatName val="0"/>
          <c:showSerName val="0"/>
          <c:showPercent val="0"/>
          <c:showBubbleSize val="0"/>
        </c:dLbls>
        <c:marker val="1"/>
        <c:smooth val="0"/>
        <c:axId val="272754920"/>
        <c:axId val="271878184"/>
      </c:lineChart>
      <c:catAx>
        <c:axId val="27275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878184"/>
        <c:crosses val="autoZero"/>
        <c:auto val="1"/>
        <c:lblAlgn val="ctr"/>
        <c:lblOffset val="100"/>
        <c:tickLblSkip val="1"/>
        <c:tickMarkSkip val="1"/>
        <c:noMultiLvlLbl val="0"/>
      </c:catAx>
      <c:valAx>
        <c:axId val="271878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5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8146</c:v>
                </c:pt>
                <c:pt idx="5">
                  <c:v>8043</c:v>
                </c:pt>
                <c:pt idx="8">
                  <c:v>7954</c:v>
                </c:pt>
                <c:pt idx="11">
                  <c:v>7927</c:v>
                </c:pt>
                <c:pt idx="14">
                  <c:v>7789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221</c:v>
                </c:pt>
                <c:pt idx="5">
                  <c:v>222</c:v>
                </c:pt>
                <c:pt idx="8">
                  <c:v>204</c:v>
                </c:pt>
                <c:pt idx="11">
                  <c:v>185</c:v>
                </c:pt>
                <c:pt idx="14">
                  <c:v>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1424</c:v>
                </c:pt>
                <c:pt idx="5">
                  <c:v>1341</c:v>
                </c:pt>
                <c:pt idx="8">
                  <c:v>1233</c:v>
                </c:pt>
                <c:pt idx="11">
                  <c:v>1142</c:v>
                </c:pt>
                <c:pt idx="14">
                  <c:v>755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186</c:v>
                </c:pt>
                <c:pt idx="3">
                  <c:v>152</c:v>
                </c:pt>
                <c:pt idx="6">
                  <c:v>162</c:v>
                </c:pt>
                <c:pt idx="9">
                  <c:v>159</c:v>
                </c:pt>
                <c:pt idx="12">
                  <c:v>430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402</c:v>
                </c:pt>
                <c:pt idx="3">
                  <c:v>489</c:v>
                </c:pt>
                <c:pt idx="6">
                  <c:v>521</c:v>
                </c:pt>
                <c:pt idx="9">
                  <c:v>572</c:v>
                </c:pt>
                <c:pt idx="12">
                  <c:v>486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467</c:v>
                </c:pt>
                <c:pt idx="3">
                  <c:v>388</c:v>
                </c:pt>
                <c:pt idx="6">
                  <c:v>314</c:v>
                </c:pt>
                <c:pt idx="9">
                  <c:v>249</c:v>
                </c:pt>
                <c:pt idx="12">
                  <c:v>218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4894</c:v>
                </c:pt>
                <c:pt idx="3">
                  <c:v>5216</c:v>
                </c:pt>
                <c:pt idx="6">
                  <c:v>5255</c:v>
                </c:pt>
                <c:pt idx="9">
                  <c:v>4685</c:v>
                </c:pt>
                <c:pt idx="12">
                  <c:v>4149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753</c:v>
                </c:pt>
                <c:pt idx="3">
                  <c:v>749</c:v>
                </c:pt>
                <c:pt idx="6">
                  <c:v>726</c:v>
                </c:pt>
                <c:pt idx="9">
                  <c:v>700</c:v>
                </c:pt>
                <c:pt idx="12">
                  <c:v>386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6691</c:v>
                </c:pt>
                <c:pt idx="3">
                  <c:v>6471</c:v>
                </c:pt>
                <c:pt idx="6">
                  <c:v>6251</c:v>
                </c:pt>
                <c:pt idx="9">
                  <c:v>5998</c:v>
                </c:pt>
                <c:pt idx="12">
                  <c:v>5854</c:v>
                </c:pt>
              </c:numCache>
            </c:numRef>
          </c:val>
        </c:ser>
        <c:dLbls>
          <c:showLegendKey val="0"/>
          <c:showVal val="0"/>
          <c:showCatName val="0"/>
          <c:showSerName val="0"/>
          <c:showPercent val="0"/>
          <c:showBubbleSize val="0"/>
        </c:dLbls>
        <c:gapWidth val="100"/>
        <c:overlap val="100"/>
        <c:axId val="272588584"/>
        <c:axId val="271747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3602</c:v>
                </c:pt>
                <c:pt idx="2">
                  <c:v>#N/A</c:v>
                </c:pt>
                <c:pt idx="3">
                  <c:v>#N/A</c:v>
                </c:pt>
                <c:pt idx="4">
                  <c:v>3859</c:v>
                </c:pt>
                <c:pt idx="5">
                  <c:v>#N/A</c:v>
                </c:pt>
                <c:pt idx="6">
                  <c:v>#N/A</c:v>
                </c:pt>
                <c:pt idx="7">
                  <c:v>3836</c:v>
                </c:pt>
                <c:pt idx="8">
                  <c:v>#N/A</c:v>
                </c:pt>
                <c:pt idx="9">
                  <c:v>#N/A</c:v>
                </c:pt>
                <c:pt idx="10">
                  <c:v>3109</c:v>
                </c:pt>
                <c:pt idx="11">
                  <c:v>#N/A</c:v>
                </c:pt>
                <c:pt idx="12">
                  <c:v>#N/A</c:v>
                </c:pt>
                <c:pt idx="13">
                  <c:v>2814</c:v>
                </c:pt>
                <c:pt idx="14">
                  <c:v>#N/A</c:v>
                </c:pt>
              </c:numCache>
            </c:numRef>
          </c:val>
          <c:smooth val="0"/>
        </c:ser>
        <c:dLbls>
          <c:showLegendKey val="0"/>
          <c:showVal val="0"/>
          <c:showCatName val="0"/>
          <c:showSerName val="0"/>
          <c:showPercent val="0"/>
          <c:showBubbleSize val="0"/>
        </c:dLbls>
        <c:marker val="1"/>
        <c:smooth val="0"/>
        <c:axId val="272588584"/>
        <c:axId val="271747480"/>
      </c:lineChart>
      <c:catAx>
        <c:axId val="27258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1747480"/>
        <c:crosses val="autoZero"/>
        <c:auto val="1"/>
        <c:lblAlgn val="ctr"/>
        <c:lblOffset val="100"/>
        <c:tickLblSkip val="1"/>
        <c:tickMarkSkip val="1"/>
        <c:noMultiLvlLbl val="0"/>
      </c:catAx>
      <c:valAx>
        <c:axId val="271747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58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15,248
15,052
18.16
6,425,091
6,075,813
309,831
3,947,318
5,853,878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数年間、類似団体を上回る０．６５～０．７３で推移しているが、近年低下傾向（平成２２年度から３年連続して０．０３ずつ低下）にある。今後も法人関係の減収が予想されるため、必要事業の選別、定員管理の適正化、企業誘致等を積極的に進め、第五次総合計画に沿ったまちづくりを展開しつつ、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47474</xdr:rowOff>
    </xdr:from>
    <xdr:to>
      <xdr:col>7</xdr:col>
      <xdr:colOff>152400</xdr:colOff>
      <xdr:row>41</xdr:row>
      <xdr:rowOff>70455</xdr:rowOff>
    </xdr:to>
    <xdr:cxnSp macro="">
      <xdr:nvCxnSpPr>
        <xdr:cNvPr id="68" name="直線コネクタ 67"/>
        <xdr:cNvCxnSpPr/>
      </xdr:nvCxnSpPr>
      <xdr:spPr>
        <a:xfrm>
          <a:off x="4114800" y="70769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47474</xdr:rowOff>
    </xdr:from>
    <xdr:to>
      <xdr:col>6</xdr:col>
      <xdr:colOff>0</xdr:colOff>
      <xdr:row>41</xdr:row>
      <xdr:rowOff>47474</xdr:rowOff>
    </xdr:to>
    <xdr:cxnSp macro="">
      <xdr:nvCxnSpPr>
        <xdr:cNvPr id="71" name="直線コネクタ 70"/>
        <xdr:cNvCxnSpPr/>
      </xdr:nvCxnSpPr>
      <xdr:spPr>
        <a:xfrm>
          <a:off x="3225800" y="70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13002</xdr:rowOff>
    </xdr:from>
    <xdr:to>
      <xdr:col>4</xdr:col>
      <xdr:colOff>482600</xdr:colOff>
      <xdr:row>41</xdr:row>
      <xdr:rowOff>47474</xdr:rowOff>
    </xdr:to>
    <xdr:cxnSp macro="">
      <xdr:nvCxnSpPr>
        <xdr:cNvPr id="74" name="直線コネクタ 73"/>
        <xdr:cNvCxnSpPr/>
      </xdr:nvCxnSpPr>
      <xdr:spPr>
        <a:xfrm>
          <a:off x="2336800" y="70424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149981</xdr:rowOff>
    </xdr:from>
    <xdr:to>
      <xdr:col>3</xdr:col>
      <xdr:colOff>279400</xdr:colOff>
      <xdr:row>41</xdr:row>
      <xdr:rowOff>13002</xdr:rowOff>
    </xdr:to>
    <xdr:cxnSp macro="">
      <xdr:nvCxnSpPr>
        <xdr:cNvPr id="77" name="直線コネクタ 76"/>
        <xdr:cNvCxnSpPr/>
      </xdr:nvCxnSpPr>
      <xdr:spPr>
        <a:xfrm>
          <a:off x="1447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1" name="テキスト ボックス 80"/>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19655</xdr:rowOff>
    </xdr:from>
    <xdr:to>
      <xdr:col>7</xdr:col>
      <xdr:colOff>203200</xdr:colOff>
      <xdr:row>41</xdr:row>
      <xdr:rowOff>121255</xdr:rowOff>
    </xdr:to>
    <xdr:sp macro="" textlink="">
      <xdr:nvSpPr>
        <xdr:cNvPr id="87" name="円/楕円 86"/>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36182</xdr:rowOff>
    </xdr:from>
    <xdr:ext cx="762000" cy="259045"/>
    <xdr:sp macro="" textlink="">
      <xdr:nvSpPr>
        <xdr:cNvPr id="88" name="財政力該当値テキスト"/>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168124</xdr:rowOff>
    </xdr:from>
    <xdr:to>
      <xdr:col>6</xdr:col>
      <xdr:colOff>50800</xdr:colOff>
      <xdr:row>41</xdr:row>
      <xdr:rowOff>98274</xdr:rowOff>
    </xdr:to>
    <xdr:sp macro="" textlink="">
      <xdr:nvSpPr>
        <xdr:cNvPr id="89" name="円/楕円 88"/>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108451</xdr:rowOff>
    </xdr:from>
    <xdr:ext cx="736600" cy="259045"/>
    <xdr:sp macro="" textlink="">
      <xdr:nvSpPr>
        <xdr:cNvPr id="90" name="テキスト ボックス 89"/>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168124</xdr:rowOff>
    </xdr:from>
    <xdr:to>
      <xdr:col>4</xdr:col>
      <xdr:colOff>533400</xdr:colOff>
      <xdr:row>41</xdr:row>
      <xdr:rowOff>98274</xdr:rowOff>
    </xdr:to>
    <xdr:sp macro="" textlink="">
      <xdr:nvSpPr>
        <xdr:cNvPr id="91" name="円/楕円 90"/>
        <xdr:cNvSpPr/>
      </xdr:nvSpPr>
      <xdr:spPr>
        <a:xfrm>
          <a:off x="3175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108451</xdr:rowOff>
    </xdr:from>
    <xdr:ext cx="762000" cy="259045"/>
    <xdr:sp macro="" textlink="">
      <xdr:nvSpPr>
        <xdr:cNvPr id="92" name="テキスト ボックス 91"/>
        <xdr:cNvSpPr txBox="1"/>
      </xdr:nvSpPr>
      <xdr:spPr>
        <a:xfrm>
          <a:off x="2844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133652</xdr:rowOff>
    </xdr:from>
    <xdr:to>
      <xdr:col>3</xdr:col>
      <xdr:colOff>330200</xdr:colOff>
      <xdr:row>41</xdr:row>
      <xdr:rowOff>63802</xdr:rowOff>
    </xdr:to>
    <xdr:sp macro="" textlink="">
      <xdr:nvSpPr>
        <xdr:cNvPr id="93" name="円/楕円 92"/>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73979</xdr:rowOff>
    </xdr:from>
    <xdr:ext cx="762000" cy="259045"/>
    <xdr:sp macro="" textlink="">
      <xdr:nvSpPr>
        <xdr:cNvPr id="94" name="テキスト ボックス 93"/>
        <xdr:cNvSpPr txBox="1"/>
      </xdr:nvSpPr>
      <xdr:spPr>
        <a:xfrm>
          <a:off x="1955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99181</xdr:rowOff>
    </xdr:from>
    <xdr:to>
      <xdr:col>2</xdr:col>
      <xdr:colOff>127000</xdr:colOff>
      <xdr:row>41</xdr:row>
      <xdr:rowOff>29331</xdr:rowOff>
    </xdr:to>
    <xdr:sp macro="" textlink="">
      <xdr:nvSpPr>
        <xdr:cNvPr id="95" name="円/楕円 94"/>
        <xdr:cNvSpPr/>
      </xdr:nvSpPr>
      <xdr:spPr>
        <a:xfrm>
          <a:off x="1397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39508</xdr:rowOff>
    </xdr:from>
    <xdr:ext cx="762000" cy="259045"/>
    <xdr:sp macro="" textlink="">
      <xdr:nvSpPr>
        <xdr:cNvPr id="96" name="テキスト ボックス 95"/>
        <xdr:cNvSpPr txBox="1"/>
      </xdr:nvSpPr>
      <xdr:spPr>
        <a:xfrm>
          <a:off x="1066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は地方交付税が前年度対比７５百万円と増加する等の要因により、一般経常財源が前年度対比２５百万円と増加した。一方、経常経費は、スマートインターチェンジ建設事業等により物件費が前年度対比６８百万円増加したが、公債費が通常償還により前年度対比８１百万円減少したため、２百万円の微増となり、比率がやや改善し、類似団体平均を下回った。今後も法人関係の減収が予想されるため、企業誘致の更なる推進等を積極的に取り組み、歳入の確保に努めるとともに、事務事業の見直しなどを進め、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62</xdr:row>
      <xdr:rowOff>121666</xdr:rowOff>
    </xdr:to>
    <xdr:cxnSp macro="">
      <xdr:nvCxnSpPr>
        <xdr:cNvPr id="129" name="直線コネクタ 128"/>
        <xdr:cNvCxnSpPr/>
      </xdr:nvCxnSpPr>
      <xdr:spPr>
        <a:xfrm flipV="1">
          <a:off x="4114800" y="1074191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148336</xdr:rowOff>
    </xdr:from>
    <xdr:to>
      <xdr:col>6</xdr:col>
      <xdr:colOff>0</xdr:colOff>
      <xdr:row>62</xdr:row>
      <xdr:rowOff>121666</xdr:rowOff>
    </xdr:to>
    <xdr:cxnSp macro="">
      <xdr:nvCxnSpPr>
        <xdr:cNvPr id="132" name="直線コネクタ 131"/>
        <xdr:cNvCxnSpPr/>
      </xdr:nvCxnSpPr>
      <xdr:spPr>
        <a:xfrm>
          <a:off x="3225800" y="1060678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46863</xdr:rowOff>
    </xdr:to>
    <xdr:cxnSp macro="">
      <xdr:nvCxnSpPr>
        <xdr:cNvPr id="135" name="直線コネクタ 134"/>
        <xdr:cNvCxnSpPr/>
      </xdr:nvCxnSpPr>
      <xdr:spPr>
        <a:xfrm flipV="1">
          <a:off x="2336800" y="1060678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63881</xdr:rowOff>
    </xdr:from>
    <xdr:to>
      <xdr:col>3</xdr:col>
      <xdr:colOff>279400</xdr:colOff>
      <xdr:row>62</xdr:row>
      <xdr:rowOff>46863</xdr:rowOff>
    </xdr:to>
    <xdr:cxnSp macro="">
      <xdr:nvCxnSpPr>
        <xdr:cNvPr id="138" name="直線コネクタ 137"/>
        <xdr:cNvCxnSpPr/>
      </xdr:nvCxnSpPr>
      <xdr:spPr>
        <a:xfrm>
          <a:off x="1447800" y="10522331"/>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24528</xdr:rowOff>
    </xdr:from>
    <xdr:ext cx="762000" cy="259045"/>
    <xdr:sp macro="" textlink="">
      <xdr:nvSpPr>
        <xdr:cNvPr id="142" name="テキスト ボックス 141"/>
        <xdr:cNvSpPr txBox="1"/>
      </xdr:nvSpPr>
      <xdr:spPr>
        <a:xfrm>
          <a:off x="1066800" y="1065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49"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0" name="円/楕円 149"/>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157243</xdr:rowOff>
    </xdr:from>
    <xdr:ext cx="736600" cy="259045"/>
    <xdr:sp macro="" textlink="">
      <xdr:nvSpPr>
        <xdr:cNvPr id="151" name="テキスト ボックス 150"/>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97536</xdr:rowOff>
    </xdr:from>
    <xdr:to>
      <xdr:col>4</xdr:col>
      <xdr:colOff>533400</xdr:colOff>
      <xdr:row>62</xdr:row>
      <xdr:rowOff>27686</xdr:rowOff>
    </xdr:to>
    <xdr:sp macro="" textlink="">
      <xdr:nvSpPr>
        <xdr:cNvPr id="152" name="円/楕円 151"/>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37863</xdr:rowOff>
    </xdr:from>
    <xdr:ext cx="762000" cy="259045"/>
    <xdr:sp macro="" textlink="">
      <xdr:nvSpPr>
        <xdr:cNvPr id="153" name="テキスト ボックス 152"/>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167513</xdr:rowOff>
    </xdr:from>
    <xdr:to>
      <xdr:col>3</xdr:col>
      <xdr:colOff>330200</xdr:colOff>
      <xdr:row>62</xdr:row>
      <xdr:rowOff>97663</xdr:rowOff>
    </xdr:to>
    <xdr:sp macro="" textlink="">
      <xdr:nvSpPr>
        <xdr:cNvPr id="154" name="円/楕円 153"/>
        <xdr:cNvSpPr/>
      </xdr:nvSpPr>
      <xdr:spPr>
        <a:xfrm>
          <a:off x="2286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107840</xdr:rowOff>
    </xdr:from>
    <xdr:ext cx="762000" cy="259045"/>
    <xdr:sp macro="" textlink="">
      <xdr:nvSpPr>
        <xdr:cNvPr id="155" name="テキスト ボックス 154"/>
        <xdr:cNvSpPr txBox="1"/>
      </xdr:nvSpPr>
      <xdr:spPr>
        <a:xfrm>
          <a:off x="1955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13081</xdr:rowOff>
    </xdr:from>
    <xdr:to>
      <xdr:col>2</xdr:col>
      <xdr:colOff>127000</xdr:colOff>
      <xdr:row>61</xdr:row>
      <xdr:rowOff>114681</xdr:rowOff>
    </xdr:to>
    <xdr:sp macro="" textlink="">
      <xdr:nvSpPr>
        <xdr:cNvPr id="156" name="円/楕円 155"/>
        <xdr:cNvSpPr/>
      </xdr:nvSpPr>
      <xdr:spPr>
        <a:xfrm>
          <a:off x="1397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124858</xdr:rowOff>
    </xdr:from>
    <xdr:ext cx="762000" cy="259045"/>
    <xdr:sp macro="" textlink="">
      <xdr:nvSpPr>
        <xdr:cNvPr id="157" name="テキスト ボックス 156"/>
        <xdr:cNvSpPr txBox="1"/>
      </xdr:nvSpPr>
      <xdr:spPr>
        <a:xfrm>
          <a:off x="1066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[139,124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類似団体平均を下回っているが、平成２６年度は放課後児童クラブ結教室新設に伴う備品購入費や総合行政情報システム導入に伴う借上料等の物件費の増加により、決算額が増加している。各施設の老朽化に伴う維持管理費の割合が多くなっているため、指定管理者制度等の促進や施設の統廃合等を進め、経費の削減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140684</xdr:rowOff>
    </xdr:from>
    <xdr:to>
      <xdr:col>7</xdr:col>
      <xdr:colOff>152400</xdr:colOff>
      <xdr:row>82</xdr:row>
      <xdr:rowOff>11012</xdr:rowOff>
    </xdr:to>
    <xdr:cxnSp macro="">
      <xdr:nvCxnSpPr>
        <xdr:cNvPr id="190" name="直線コネクタ 189"/>
        <xdr:cNvCxnSpPr/>
      </xdr:nvCxnSpPr>
      <xdr:spPr>
        <a:xfrm>
          <a:off x="4114800" y="14028134"/>
          <a:ext cx="8382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124671</xdr:rowOff>
    </xdr:from>
    <xdr:to>
      <xdr:col>6</xdr:col>
      <xdr:colOff>0</xdr:colOff>
      <xdr:row>81</xdr:row>
      <xdr:rowOff>140684</xdr:rowOff>
    </xdr:to>
    <xdr:cxnSp macro="">
      <xdr:nvCxnSpPr>
        <xdr:cNvPr id="193" name="直線コネクタ 192"/>
        <xdr:cNvCxnSpPr/>
      </xdr:nvCxnSpPr>
      <xdr:spPr>
        <a:xfrm>
          <a:off x="3225800" y="14012121"/>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124671</xdr:rowOff>
    </xdr:from>
    <xdr:to>
      <xdr:col>4</xdr:col>
      <xdr:colOff>482600</xdr:colOff>
      <xdr:row>81</xdr:row>
      <xdr:rowOff>138241</xdr:rowOff>
    </xdr:to>
    <xdr:cxnSp macro="">
      <xdr:nvCxnSpPr>
        <xdr:cNvPr id="196" name="直線コネクタ 195"/>
        <xdr:cNvCxnSpPr/>
      </xdr:nvCxnSpPr>
      <xdr:spPr>
        <a:xfrm flipV="1">
          <a:off x="2336800" y="14012121"/>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130694</xdr:rowOff>
    </xdr:from>
    <xdr:to>
      <xdr:col>3</xdr:col>
      <xdr:colOff>279400</xdr:colOff>
      <xdr:row>81</xdr:row>
      <xdr:rowOff>138241</xdr:rowOff>
    </xdr:to>
    <xdr:cxnSp macro="">
      <xdr:nvCxnSpPr>
        <xdr:cNvPr id="199" name="直線コネクタ 198"/>
        <xdr:cNvCxnSpPr/>
      </xdr:nvCxnSpPr>
      <xdr:spPr>
        <a:xfrm>
          <a:off x="1447800" y="14018144"/>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166522</xdr:rowOff>
    </xdr:from>
    <xdr:ext cx="762000" cy="259045"/>
    <xdr:sp macro="" textlink="">
      <xdr:nvSpPr>
        <xdr:cNvPr id="203" name="テキスト ボックス 202"/>
        <xdr:cNvSpPr txBox="1"/>
      </xdr:nvSpPr>
      <xdr:spPr>
        <a:xfrm>
          <a:off x="1066800" y="1405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131662</xdr:rowOff>
    </xdr:from>
    <xdr:to>
      <xdr:col>7</xdr:col>
      <xdr:colOff>203200</xdr:colOff>
      <xdr:row>82</xdr:row>
      <xdr:rowOff>61812</xdr:rowOff>
    </xdr:to>
    <xdr:sp macro="" textlink="">
      <xdr:nvSpPr>
        <xdr:cNvPr id="209" name="円/楕円 208"/>
        <xdr:cNvSpPr/>
      </xdr:nvSpPr>
      <xdr:spPr>
        <a:xfrm>
          <a:off x="4902200" y="140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148189</xdr:rowOff>
    </xdr:from>
    <xdr:ext cx="762000" cy="259045"/>
    <xdr:sp macro="" textlink="">
      <xdr:nvSpPr>
        <xdr:cNvPr id="210" name="人件費・物件費等の状況該当値テキスト"/>
        <xdr:cNvSpPr txBox="1"/>
      </xdr:nvSpPr>
      <xdr:spPr>
        <a:xfrm>
          <a:off x="5041900" y="138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139,124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89884</xdr:rowOff>
    </xdr:from>
    <xdr:to>
      <xdr:col>6</xdr:col>
      <xdr:colOff>50800</xdr:colOff>
      <xdr:row>82</xdr:row>
      <xdr:rowOff>20034</xdr:rowOff>
    </xdr:to>
    <xdr:sp macro="" textlink="">
      <xdr:nvSpPr>
        <xdr:cNvPr id="211" name="円/楕円 210"/>
        <xdr:cNvSpPr/>
      </xdr:nvSpPr>
      <xdr:spPr>
        <a:xfrm>
          <a:off x="4064000" y="139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30211</xdr:rowOff>
    </xdr:from>
    <xdr:ext cx="736600" cy="259045"/>
    <xdr:sp macro="" textlink="">
      <xdr:nvSpPr>
        <xdr:cNvPr id="212" name="テキスト ボックス 211"/>
        <xdr:cNvSpPr txBox="1"/>
      </xdr:nvSpPr>
      <xdr:spPr>
        <a:xfrm>
          <a:off x="3733800" y="1374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73871</xdr:rowOff>
    </xdr:from>
    <xdr:to>
      <xdr:col>4</xdr:col>
      <xdr:colOff>533400</xdr:colOff>
      <xdr:row>82</xdr:row>
      <xdr:rowOff>4021</xdr:rowOff>
    </xdr:to>
    <xdr:sp macro="" textlink="">
      <xdr:nvSpPr>
        <xdr:cNvPr id="213" name="円/楕円 212"/>
        <xdr:cNvSpPr/>
      </xdr:nvSpPr>
      <xdr:spPr>
        <a:xfrm>
          <a:off x="3175000" y="139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14198</xdr:rowOff>
    </xdr:from>
    <xdr:ext cx="762000" cy="259045"/>
    <xdr:sp macro="" textlink="">
      <xdr:nvSpPr>
        <xdr:cNvPr id="214" name="テキスト ボックス 213"/>
        <xdr:cNvSpPr txBox="1"/>
      </xdr:nvSpPr>
      <xdr:spPr>
        <a:xfrm>
          <a:off x="2844800" y="1373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87441</xdr:rowOff>
    </xdr:from>
    <xdr:to>
      <xdr:col>3</xdr:col>
      <xdr:colOff>330200</xdr:colOff>
      <xdr:row>82</xdr:row>
      <xdr:rowOff>17591</xdr:rowOff>
    </xdr:to>
    <xdr:sp macro="" textlink="">
      <xdr:nvSpPr>
        <xdr:cNvPr id="215" name="円/楕円 214"/>
        <xdr:cNvSpPr/>
      </xdr:nvSpPr>
      <xdr:spPr>
        <a:xfrm>
          <a:off x="2286000" y="139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27768</xdr:rowOff>
    </xdr:from>
    <xdr:ext cx="762000" cy="259045"/>
    <xdr:sp macro="" textlink="">
      <xdr:nvSpPr>
        <xdr:cNvPr id="216" name="テキスト ボックス 215"/>
        <xdr:cNvSpPr txBox="1"/>
      </xdr:nvSpPr>
      <xdr:spPr>
        <a:xfrm>
          <a:off x="1955800" y="1374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79894</xdr:rowOff>
    </xdr:from>
    <xdr:to>
      <xdr:col>2</xdr:col>
      <xdr:colOff>127000</xdr:colOff>
      <xdr:row>82</xdr:row>
      <xdr:rowOff>10044</xdr:rowOff>
    </xdr:to>
    <xdr:sp macro="" textlink="">
      <xdr:nvSpPr>
        <xdr:cNvPr id="217" name="円/楕円 216"/>
        <xdr:cNvSpPr/>
      </xdr:nvSpPr>
      <xdr:spPr>
        <a:xfrm>
          <a:off x="1397000" y="139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20221</xdr:rowOff>
    </xdr:from>
    <xdr:ext cx="762000" cy="259045"/>
    <xdr:sp macro="" textlink="">
      <xdr:nvSpPr>
        <xdr:cNvPr id="218" name="テキスト ボックス 217"/>
        <xdr:cNvSpPr txBox="1"/>
      </xdr:nvSpPr>
      <xdr:spPr>
        <a:xfrm>
          <a:off x="1066800" y="1373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類似団体を大きく下回り、最低水準にある。引き続き</a:t>
          </a:r>
          <a:r>
            <a:rPr kumimoji="1" lang="ja-JP" altLang="en-US" sz="1300">
              <a:solidFill>
                <a:schemeClr val="dk1"/>
              </a:solidFill>
              <a:effectLst/>
              <a:latin typeface="+mn-lt"/>
              <a:ea typeface="+mn-ea"/>
              <a:cs typeface="+mn-cs"/>
            </a:rPr>
            <a:t>、適切な</a:t>
          </a:r>
          <a:r>
            <a:rPr kumimoji="1" lang="ja-JP" altLang="ja-JP" sz="1300">
              <a:solidFill>
                <a:schemeClr val="dk1"/>
              </a:solidFill>
              <a:effectLst/>
              <a:latin typeface="+mn-lt"/>
              <a:ea typeface="+mn-ea"/>
              <a:cs typeface="+mn-cs"/>
            </a:rPr>
            <a:t>給与</a:t>
          </a:r>
          <a:r>
            <a:rPr kumimoji="1" lang="ja-JP" altLang="en-US" sz="1300">
              <a:solidFill>
                <a:schemeClr val="dk1"/>
              </a:solidFill>
              <a:effectLst/>
              <a:latin typeface="+mn-lt"/>
              <a:ea typeface="+mn-ea"/>
              <a:cs typeface="+mn-cs"/>
            </a:rPr>
            <a:t>水準について検討していく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15239</xdr:rowOff>
    </xdr:from>
    <xdr:to>
      <xdr:col>24</xdr:col>
      <xdr:colOff>558800</xdr:colOff>
      <xdr:row>82</xdr:row>
      <xdr:rowOff>15239</xdr:rowOff>
    </xdr:to>
    <xdr:cxnSp macro="">
      <xdr:nvCxnSpPr>
        <xdr:cNvPr id="252" name="直線コネクタ 251"/>
        <xdr:cNvCxnSpPr/>
      </xdr:nvCxnSpPr>
      <xdr:spPr>
        <a:xfrm>
          <a:off x="16179800" y="1407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15239</xdr:rowOff>
    </xdr:from>
    <xdr:to>
      <xdr:col>23</xdr:col>
      <xdr:colOff>406400</xdr:colOff>
      <xdr:row>86</xdr:row>
      <xdr:rowOff>29211</xdr:rowOff>
    </xdr:to>
    <xdr:cxnSp macro="">
      <xdr:nvCxnSpPr>
        <xdr:cNvPr id="255" name="直線コネクタ 254"/>
        <xdr:cNvCxnSpPr/>
      </xdr:nvCxnSpPr>
      <xdr:spPr>
        <a:xfrm flipV="1">
          <a:off x="15290800" y="14074139"/>
          <a:ext cx="8890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29211</xdr:rowOff>
    </xdr:to>
    <xdr:cxnSp macro="">
      <xdr:nvCxnSpPr>
        <xdr:cNvPr id="258" name="直線コネクタ 257"/>
        <xdr:cNvCxnSpPr/>
      </xdr:nvCxnSpPr>
      <xdr:spPr>
        <a:xfrm>
          <a:off x="14401800" y="147658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15239</xdr:rowOff>
    </xdr:from>
    <xdr:to>
      <xdr:col>21</xdr:col>
      <xdr:colOff>0</xdr:colOff>
      <xdr:row>86</xdr:row>
      <xdr:rowOff>21166</xdr:rowOff>
    </xdr:to>
    <xdr:cxnSp macro="">
      <xdr:nvCxnSpPr>
        <xdr:cNvPr id="261" name="直線コネクタ 260"/>
        <xdr:cNvCxnSpPr/>
      </xdr:nvCxnSpPr>
      <xdr:spPr>
        <a:xfrm>
          <a:off x="13512800" y="14074139"/>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4" name="フローチャート : 判断 263"/>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5" name="テキスト ボックス 264"/>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135889</xdr:rowOff>
    </xdr:from>
    <xdr:to>
      <xdr:col>24</xdr:col>
      <xdr:colOff>609600</xdr:colOff>
      <xdr:row>82</xdr:row>
      <xdr:rowOff>66039</xdr:rowOff>
    </xdr:to>
    <xdr:sp macro="" textlink="">
      <xdr:nvSpPr>
        <xdr:cNvPr id="271" name="円/楕円 270"/>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57166</xdr:rowOff>
    </xdr:from>
    <xdr:ext cx="762000" cy="259045"/>
    <xdr:sp macro="" textlink="">
      <xdr:nvSpPr>
        <xdr:cNvPr id="272" name="給与水準   （国との比較）該当値テキスト"/>
        <xdr:cNvSpPr txBox="1"/>
      </xdr:nvSpPr>
      <xdr:spPr>
        <a:xfrm>
          <a:off x="17106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135889</xdr:rowOff>
    </xdr:from>
    <xdr:to>
      <xdr:col>23</xdr:col>
      <xdr:colOff>457200</xdr:colOff>
      <xdr:row>82</xdr:row>
      <xdr:rowOff>66039</xdr:rowOff>
    </xdr:to>
    <xdr:sp macro="" textlink="">
      <xdr:nvSpPr>
        <xdr:cNvPr id="273" name="円/楕円 272"/>
        <xdr:cNvSpPr/>
      </xdr:nvSpPr>
      <xdr:spPr>
        <a:xfrm>
          <a:off x="16129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76216</xdr:rowOff>
    </xdr:from>
    <xdr:ext cx="736600" cy="259045"/>
    <xdr:sp macro="" textlink="">
      <xdr:nvSpPr>
        <xdr:cNvPr id="274" name="テキスト ボックス 273"/>
        <xdr:cNvSpPr txBox="1"/>
      </xdr:nvSpPr>
      <xdr:spPr>
        <a:xfrm>
          <a:off x="15798800" y="1379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5" name="円/楕円 274"/>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6" name="テキスト ボックス 275"/>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77" name="円/楕円 276"/>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78" name="テキスト ボックス 27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135889</xdr:rowOff>
    </xdr:from>
    <xdr:to>
      <xdr:col>19</xdr:col>
      <xdr:colOff>533400</xdr:colOff>
      <xdr:row>82</xdr:row>
      <xdr:rowOff>66039</xdr:rowOff>
    </xdr:to>
    <xdr:sp macro="" textlink="">
      <xdr:nvSpPr>
        <xdr:cNvPr id="279" name="円/楕円 278"/>
        <xdr:cNvSpPr/>
      </xdr:nvSpPr>
      <xdr:spPr>
        <a:xfrm>
          <a:off x="13462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76216</xdr:rowOff>
    </xdr:from>
    <xdr:ext cx="762000" cy="259045"/>
    <xdr:sp macro="" textlink="">
      <xdr:nvSpPr>
        <xdr:cNvPr id="280" name="テキスト ボックス 279"/>
        <xdr:cNvSpPr txBox="1"/>
      </xdr:nvSpPr>
      <xdr:spPr>
        <a:xfrm>
          <a:off x="13131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定員管理適正化計画により定員管理に努めているが、類似団体平均を上回っている。主な要因として保育所の運営を直営で行っているため、保育士の数が多くなっている。今後も定員管理適正化計画に基づき、職員の退職に伴う新規採用を少人数に止め、１０年間で職員数９．７％削減を目標と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141111</xdr:rowOff>
    </xdr:from>
    <xdr:to>
      <xdr:col>24</xdr:col>
      <xdr:colOff>558800</xdr:colOff>
      <xdr:row>63</xdr:row>
      <xdr:rowOff>169263</xdr:rowOff>
    </xdr:to>
    <xdr:cxnSp macro="">
      <xdr:nvCxnSpPr>
        <xdr:cNvPr id="315" name="直線コネクタ 314"/>
        <xdr:cNvCxnSpPr/>
      </xdr:nvCxnSpPr>
      <xdr:spPr>
        <a:xfrm flipV="1">
          <a:off x="16179800" y="1094246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146473</xdr:rowOff>
    </xdr:from>
    <xdr:to>
      <xdr:col>23</xdr:col>
      <xdr:colOff>406400</xdr:colOff>
      <xdr:row>63</xdr:row>
      <xdr:rowOff>169263</xdr:rowOff>
    </xdr:to>
    <xdr:cxnSp macro="">
      <xdr:nvCxnSpPr>
        <xdr:cNvPr id="318" name="直線コネクタ 317"/>
        <xdr:cNvCxnSpPr/>
      </xdr:nvCxnSpPr>
      <xdr:spPr>
        <a:xfrm>
          <a:off x="15290800" y="10947823"/>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108938</xdr:rowOff>
    </xdr:from>
    <xdr:to>
      <xdr:col>22</xdr:col>
      <xdr:colOff>203200</xdr:colOff>
      <xdr:row>63</xdr:row>
      <xdr:rowOff>146473</xdr:rowOff>
    </xdr:to>
    <xdr:cxnSp macro="">
      <xdr:nvCxnSpPr>
        <xdr:cNvPr id="321" name="直線コネクタ 320"/>
        <xdr:cNvCxnSpPr/>
      </xdr:nvCxnSpPr>
      <xdr:spPr>
        <a:xfrm>
          <a:off x="14401800" y="10910288"/>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107597</xdr:rowOff>
    </xdr:from>
    <xdr:to>
      <xdr:col>21</xdr:col>
      <xdr:colOff>0</xdr:colOff>
      <xdr:row>63</xdr:row>
      <xdr:rowOff>108938</xdr:rowOff>
    </xdr:to>
    <xdr:cxnSp macro="">
      <xdr:nvCxnSpPr>
        <xdr:cNvPr id="324" name="直線コネクタ 323"/>
        <xdr:cNvCxnSpPr/>
      </xdr:nvCxnSpPr>
      <xdr:spPr>
        <a:xfrm>
          <a:off x="13512800" y="1090894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7" name="フローチャート : 判断 326"/>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33178</xdr:rowOff>
    </xdr:from>
    <xdr:ext cx="762000" cy="259045"/>
    <xdr:sp macro="" textlink="">
      <xdr:nvSpPr>
        <xdr:cNvPr id="328" name="テキスト ボックス 327"/>
        <xdr:cNvSpPr txBox="1"/>
      </xdr:nvSpPr>
      <xdr:spPr>
        <a:xfrm>
          <a:off x="13131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90311</xdr:rowOff>
    </xdr:from>
    <xdr:to>
      <xdr:col>24</xdr:col>
      <xdr:colOff>609600</xdr:colOff>
      <xdr:row>64</xdr:row>
      <xdr:rowOff>20461</xdr:rowOff>
    </xdr:to>
    <xdr:sp macro="" textlink="">
      <xdr:nvSpPr>
        <xdr:cNvPr id="334" name="円/楕円 333"/>
        <xdr:cNvSpPr/>
      </xdr:nvSpPr>
      <xdr:spPr>
        <a:xfrm>
          <a:off x="16967200" y="10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62388</xdr:rowOff>
    </xdr:from>
    <xdr:ext cx="762000" cy="259045"/>
    <xdr:sp macro="" textlink="">
      <xdr:nvSpPr>
        <xdr:cNvPr id="335" name="定員管理の状況該当値テキスト"/>
        <xdr:cNvSpPr txBox="1"/>
      </xdr:nvSpPr>
      <xdr:spPr>
        <a:xfrm>
          <a:off x="17106900" y="1086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118463</xdr:rowOff>
    </xdr:from>
    <xdr:to>
      <xdr:col>23</xdr:col>
      <xdr:colOff>457200</xdr:colOff>
      <xdr:row>64</xdr:row>
      <xdr:rowOff>48613</xdr:rowOff>
    </xdr:to>
    <xdr:sp macro="" textlink="">
      <xdr:nvSpPr>
        <xdr:cNvPr id="336" name="円/楕円 335"/>
        <xdr:cNvSpPr/>
      </xdr:nvSpPr>
      <xdr:spPr>
        <a:xfrm>
          <a:off x="16129000" y="109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33390</xdr:rowOff>
    </xdr:from>
    <xdr:ext cx="736600" cy="259045"/>
    <xdr:sp macro="" textlink="">
      <xdr:nvSpPr>
        <xdr:cNvPr id="337" name="テキスト ボックス 336"/>
        <xdr:cNvSpPr txBox="1"/>
      </xdr:nvSpPr>
      <xdr:spPr>
        <a:xfrm>
          <a:off x="15798800" y="1100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95673</xdr:rowOff>
    </xdr:from>
    <xdr:to>
      <xdr:col>22</xdr:col>
      <xdr:colOff>254000</xdr:colOff>
      <xdr:row>64</xdr:row>
      <xdr:rowOff>25823</xdr:rowOff>
    </xdr:to>
    <xdr:sp macro="" textlink="">
      <xdr:nvSpPr>
        <xdr:cNvPr id="338" name="円/楕円 337"/>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10600</xdr:rowOff>
    </xdr:from>
    <xdr:ext cx="762000" cy="259045"/>
    <xdr:sp macro="" textlink="">
      <xdr:nvSpPr>
        <xdr:cNvPr id="339" name="テキスト ボックス 338"/>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58138</xdr:rowOff>
    </xdr:from>
    <xdr:to>
      <xdr:col>21</xdr:col>
      <xdr:colOff>50800</xdr:colOff>
      <xdr:row>63</xdr:row>
      <xdr:rowOff>159738</xdr:rowOff>
    </xdr:to>
    <xdr:sp macro="" textlink="">
      <xdr:nvSpPr>
        <xdr:cNvPr id="340" name="円/楕円 339"/>
        <xdr:cNvSpPr/>
      </xdr:nvSpPr>
      <xdr:spPr>
        <a:xfrm>
          <a:off x="14351000" y="10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144515</xdr:rowOff>
    </xdr:from>
    <xdr:ext cx="762000" cy="259045"/>
    <xdr:sp macro="" textlink="">
      <xdr:nvSpPr>
        <xdr:cNvPr id="341" name="テキスト ボックス 340"/>
        <xdr:cNvSpPr txBox="1"/>
      </xdr:nvSpPr>
      <xdr:spPr>
        <a:xfrm>
          <a:off x="14020800" y="109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56797</xdr:rowOff>
    </xdr:from>
    <xdr:to>
      <xdr:col>19</xdr:col>
      <xdr:colOff>533400</xdr:colOff>
      <xdr:row>63</xdr:row>
      <xdr:rowOff>158397</xdr:rowOff>
    </xdr:to>
    <xdr:sp macro="" textlink="">
      <xdr:nvSpPr>
        <xdr:cNvPr id="342" name="円/楕円 341"/>
        <xdr:cNvSpPr/>
      </xdr:nvSpPr>
      <xdr:spPr>
        <a:xfrm>
          <a:off x="13462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143174</xdr:rowOff>
    </xdr:from>
    <xdr:ext cx="762000" cy="259045"/>
    <xdr:sp macro="" textlink="">
      <xdr:nvSpPr>
        <xdr:cNvPr id="343" name="テキスト ボックス 342"/>
        <xdr:cNvSpPr txBox="1"/>
      </xdr:nvSpPr>
      <xdr:spPr>
        <a:xfrm>
          <a:off x="13131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類似団体の比率が減少傾向にある中で、当町は平成２３年度から連続して類似団体平均を上回っている。平成２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標準税収入額等及び臨時財政対策債発行可能額の減により、単年度比率は前年度より増加したが３ヵ年平均の比率は減少する結果となった。来年度以降も比率は低下する</a:t>
          </a:r>
          <a:r>
            <a:rPr kumimoji="1" lang="ja-JP" altLang="ja-JP" sz="1300">
              <a:solidFill>
                <a:schemeClr val="dk1"/>
              </a:solidFill>
              <a:effectLst/>
              <a:latin typeface="+mn-lt"/>
              <a:ea typeface="+mn-ea"/>
              <a:cs typeface="+mn-cs"/>
            </a:rPr>
            <a:t>と見込まれるが、今後も一般会計の地方債残高を抑えるために臨時財政対策債を除いて町債の発行額を極力抑制する。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43</xdr:row>
      <xdr:rowOff>14817</xdr:rowOff>
    </xdr:to>
    <xdr:cxnSp macro="">
      <xdr:nvCxnSpPr>
        <xdr:cNvPr id="377" name="直線コネクタ 376"/>
        <xdr:cNvCxnSpPr/>
      </xdr:nvCxnSpPr>
      <xdr:spPr>
        <a:xfrm flipV="1">
          <a:off x="16179800" y="731477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79163</xdr:rowOff>
    </xdr:to>
    <xdr:cxnSp macro="">
      <xdr:nvCxnSpPr>
        <xdr:cNvPr id="380" name="直線コネクタ 379"/>
        <xdr:cNvCxnSpPr/>
      </xdr:nvCxnSpPr>
      <xdr:spPr>
        <a:xfrm flipV="1">
          <a:off x="15290800" y="73871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43</xdr:row>
      <xdr:rowOff>79163</xdr:rowOff>
    </xdr:to>
    <xdr:cxnSp macro="">
      <xdr:nvCxnSpPr>
        <xdr:cNvPr id="383" name="直線コネクタ 382"/>
        <xdr:cNvCxnSpPr/>
      </xdr:nvCxnSpPr>
      <xdr:spPr>
        <a:xfrm>
          <a:off x="14401800" y="73952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43</xdr:row>
      <xdr:rowOff>22860</xdr:rowOff>
    </xdr:to>
    <xdr:cxnSp macro="">
      <xdr:nvCxnSpPr>
        <xdr:cNvPr id="386" name="直線コネクタ 385"/>
        <xdr:cNvCxnSpPr/>
      </xdr:nvCxnSpPr>
      <xdr:spPr>
        <a:xfrm>
          <a:off x="13512800" y="72986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89" name="フローチャート : 判断 388"/>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390" name="テキスト ボックス 389"/>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396" name="円/楕円 395"/>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397"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398" name="円/楕円 397"/>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399" name="テキスト ボックス 398"/>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28363</xdr:rowOff>
    </xdr:from>
    <xdr:to>
      <xdr:col>22</xdr:col>
      <xdr:colOff>254000</xdr:colOff>
      <xdr:row>43</xdr:row>
      <xdr:rowOff>129963</xdr:rowOff>
    </xdr:to>
    <xdr:sp macro="" textlink="">
      <xdr:nvSpPr>
        <xdr:cNvPr id="400" name="円/楕円 399"/>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114740</xdr:rowOff>
    </xdr:from>
    <xdr:ext cx="762000" cy="259045"/>
    <xdr:sp macro="" textlink="">
      <xdr:nvSpPr>
        <xdr:cNvPr id="401" name="テキスト ボックス 400"/>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402" name="円/楕円 401"/>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403" name="テキスト ボックス 402"/>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4" name="円/楕円 403"/>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405" name="テキスト ボックス 404"/>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a:t>
          </a:r>
          <a:r>
            <a:rPr kumimoji="1" lang="ja-JP" altLang="en-US" sz="1300">
              <a:solidFill>
                <a:schemeClr val="dk1"/>
              </a:solidFill>
              <a:effectLst/>
              <a:latin typeface="+mn-lt"/>
              <a:ea typeface="+mn-ea"/>
              <a:cs typeface="+mn-cs"/>
            </a:rPr>
            <a:t>額</a:t>
          </a:r>
          <a:r>
            <a:rPr kumimoji="1" lang="ja-JP" altLang="ja-JP" sz="1300">
              <a:solidFill>
                <a:schemeClr val="dk1"/>
              </a:solidFill>
              <a:effectLst/>
              <a:latin typeface="+mn-lt"/>
              <a:ea typeface="+mn-ea"/>
              <a:cs typeface="+mn-cs"/>
            </a:rPr>
            <a:t>について、公営企業債等繰入見込額が</a:t>
          </a:r>
          <a:r>
            <a:rPr kumimoji="1" lang="ja-JP" altLang="en-US" sz="1300">
              <a:solidFill>
                <a:schemeClr val="dk1"/>
              </a:solidFill>
              <a:effectLst/>
              <a:latin typeface="+mn-lt"/>
              <a:ea typeface="+mn-ea"/>
              <a:cs typeface="+mn-cs"/>
            </a:rPr>
            <a:t>公共下水道事業特別会計で</a:t>
          </a:r>
          <a:r>
            <a:rPr kumimoji="1" lang="ja-JP" altLang="ja-JP" sz="1300">
              <a:solidFill>
                <a:schemeClr val="dk1"/>
              </a:solidFill>
              <a:effectLst/>
              <a:latin typeface="+mn-lt"/>
              <a:ea typeface="+mn-ea"/>
              <a:cs typeface="+mn-cs"/>
            </a:rPr>
            <a:t>減少したこと等により、対前年度比</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の減で</a:t>
          </a:r>
          <a:r>
            <a:rPr kumimoji="1" lang="ja-JP" altLang="en-US" sz="1300">
              <a:solidFill>
                <a:schemeClr val="dk1"/>
              </a:solidFill>
              <a:effectLst/>
              <a:latin typeface="+mn-lt"/>
              <a:ea typeface="+mn-ea"/>
              <a:cs typeface="+mn-cs"/>
            </a:rPr>
            <a:t>８６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％となった。しかしながら、依然として類似団体を上回っている。今後は、第五次総合計画のもと事業精査により新規発行債を抑制するなど、将来の負担軽減のための財政の健全化に努める。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123419</xdr:rowOff>
    </xdr:from>
    <xdr:to>
      <xdr:col>24</xdr:col>
      <xdr:colOff>558800</xdr:colOff>
      <xdr:row>16</xdr:row>
      <xdr:rowOff>150927</xdr:rowOff>
    </xdr:to>
    <xdr:cxnSp macro="">
      <xdr:nvCxnSpPr>
        <xdr:cNvPr id="437" name="直線コネクタ 436"/>
        <xdr:cNvCxnSpPr/>
      </xdr:nvCxnSpPr>
      <xdr:spPr>
        <a:xfrm flipV="1">
          <a:off x="16179800" y="2866619"/>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150927</xdr:rowOff>
    </xdr:from>
    <xdr:to>
      <xdr:col>23</xdr:col>
      <xdr:colOff>406400</xdr:colOff>
      <xdr:row>17</xdr:row>
      <xdr:rowOff>85166</xdr:rowOff>
    </xdr:to>
    <xdr:cxnSp macro="">
      <xdr:nvCxnSpPr>
        <xdr:cNvPr id="440" name="直線コネクタ 439"/>
        <xdr:cNvCxnSpPr/>
      </xdr:nvCxnSpPr>
      <xdr:spPr>
        <a:xfrm flipV="1">
          <a:off x="15290800" y="2894127"/>
          <a:ext cx="8890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78892</xdr:rowOff>
    </xdr:from>
    <xdr:to>
      <xdr:col>22</xdr:col>
      <xdr:colOff>203200</xdr:colOff>
      <xdr:row>17</xdr:row>
      <xdr:rowOff>85166</xdr:rowOff>
    </xdr:to>
    <xdr:cxnSp macro="">
      <xdr:nvCxnSpPr>
        <xdr:cNvPr id="443" name="直線コネクタ 442"/>
        <xdr:cNvCxnSpPr/>
      </xdr:nvCxnSpPr>
      <xdr:spPr>
        <a:xfrm>
          <a:off x="14401800" y="299354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44628</xdr:rowOff>
    </xdr:from>
    <xdr:to>
      <xdr:col>21</xdr:col>
      <xdr:colOff>0</xdr:colOff>
      <xdr:row>17</xdr:row>
      <xdr:rowOff>78892</xdr:rowOff>
    </xdr:to>
    <xdr:cxnSp macro="">
      <xdr:nvCxnSpPr>
        <xdr:cNvPr id="446" name="直線コネクタ 445"/>
        <xdr:cNvCxnSpPr/>
      </xdr:nvCxnSpPr>
      <xdr:spPr>
        <a:xfrm>
          <a:off x="13512800" y="2959278"/>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9" name="フローチャート : 判断 448"/>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6672</xdr:rowOff>
    </xdr:from>
    <xdr:ext cx="762000" cy="259045"/>
    <xdr:sp macro="" textlink="">
      <xdr:nvSpPr>
        <xdr:cNvPr id="450" name="テキスト ボックス 449"/>
        <xdr:cNvSpPr txBox="1"/>
      </xdr:nvSpPr>
      <xdr:spPr>
        <a:xfrm>
          <a:off x="13131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72619</xdr:rowOff>
    </xdr:from>
    <xdr:to>
      <xdr:col>24</xdr:col>
      <xdr:colOff>609600</xdr:colOff>
      <xdr:row>17</xdr:row>
      <xdr:rowOff>2769</xdr:rowOff>
    </xdr:to>
    <xdr:sp macro="" textlink="">
      <xdr:nvSpPr>
        <xdr:cNvPr id="456" name="円/楕円 455"/>
        <xdr:cNvSpPr/>
      </xdr:nvSpPr>
      <xdr:spPr>
        <a:xfrm>
          <a:off x="169672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44696</xdr:rowOff>
    </xdr:from>
    <xdr:ext cx="762000" cy="259045"/>
    <xdr:sp macro="" textlink="">
      <xdr:nvSpPr>
        <xdr:cNvPr id="457" name="将来負担の状況該当値テキスト"/>
        <xdr:cNvSpPr txBox="1"/>
      </xdr:nvSpPr>
      <xdr:spPr>
        <a:xfrm>
          <a:off x="17106900" y="278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100127</xdr:rowOff>
    </xdr:from>
    <xdr:to>
      <xdr:col>23</xdr:col>
      <xdr:colOff>457200</xdr:colOff>
      <xdr:row>17</xdr:row>
      <xdr:rowOff>30277</xdr:rowOff>
    </xdr:to>
    <xdr:sp macro="" textlink="">
      <xdr:nvSpPr>
        <xdr:cNvPr id="458" name="円/楕円 457"/>
        <xdr:cNvSpPr/>
      </xdr:nvSpPr>
      <xdr:spPr>
        <a:xfrm>
          <a:off x="16129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15054</xdr:rowOff>
    </xdr:from>
    <xdr:ext cx="736600" cy="259045"/>
    <xdr:sp macro="" textlink="">
      <xdr:nvSpPr>
        <xdr:cNvPr id="459" name="テキスト ボックス 458"/>
        <xdr:cNvSpPr txBox="1"/>
      </xdr:nvSpPr>
      <xdr:spPr>
        <a:xfrm>
          <a:off x="15798800" y="29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34366</xdr:rowOff>
    </xdr:from>
    <xdr:to>
      <xdr:col>22</xdr:col>
      <xdr:colOff>254000</xdr:colOff>
      <xdr:row>17</xdr:row>
      <xdr:rowOff>135966</xdr:rowOff>
    </xdr:to>
    <xdr:sp macro="" textlink="">
      <xdr:nvSpPr>
        <xdr:cNvPr id="460" name="円/楕円 459"/>
        <xdr:cNvSpPr/>
      </xdr:nvSpPr>
      <xdr:spPr>
        <a:xfrm>
          <a:off x="15240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120743</xdr:rowOff>
    </xdr:from>
    <xdr:ext cx="762000" cy="259045"/>
    <xdr:sp macro="" textlink="">
      <xdr:nvSpPr>
        <xdr:cNvPr id="461" name="テキスト ボックス 460"/>
        <xdr:cNvSpPr txBox="1"/>
      </xdr:nvSpPr>
      <xdr:spPr>
        <a:xfrm>
          <a:off x="14909800" y="303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28092</xdr:rowOff>
    </xdr:from>
    <xdr:to>
      <xdr:col>21</xdr:col>
      <xdr:colOff>50800</xdr:colOff>
      <xdr:row>17</xdr:row>
      <xdr:rowOff>129692</xdr:rowOff>
    </xdr:to>
    <xdr:sp macro="" textlink="">
      <xdr:nvSpPr>
        <xdr:cNvPr id="462" name="円/楕円 461"/>
        <xdr:cNvSpPr/>
      </xdr:nvSpPr>
      <xdr:spPr>
        <a:xfrm>
          <a:off x="14351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114469</xdr:rowOff>
    </xdr:from>
    <xdr:ext cx="762000" cy="259045"/>
    <xdr:sp macro="" textlink="">
      <xdr:nvSpPr>
        <xdr:cNvPr id="463" name="テキスト ボックス 462"/>
        <xdr:cNvSpPr txBox="1"/>
      </xdr:nvSpPr>
      <xdr:spPr>
        <a:xfrm>
          <a:off x="14020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165278</xdr:rowOff>
    </xdr:from>
    <xdr:to>
      <xdr:col>19</xdr:col>
      <xdr:colOff>533400</xdr:colOff>
      <xdr:row>17</xdr:row>
      <xdr:rowOff>95428</xdr:rowOff>
    </xdr:to>
    <xdr:sp macro="" textlink="">
      <xdr:nvSpPr>
        <xdr:cNvPr id="464" name="円/楕円 463"/>
        <xdr:cNvSpPr/>
      </xdr:nvSpPr>
      <xdr:spPr>
        <a:xfrm>
          <a:off x="13462000" y="29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80205</xdr:rowOff>
    </xdr:from>
    <xdr:ext cx="762000" cy="259045"/>
    <xdr:sp macro="" textlink="">
      <xdr:nvSpPr>
        <xdr:cNvPr id="465" name="テキスト ボックス 464"/>
        <xdr:cNvSpPr txBox="1"/>
      </xdr:nvSpPr>
      <xdr:spPr>
        <a:xfrm>
          <a:off x="13131800" y="299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15,248
15,052
18.16
6,425,091
6,075,813
309,831
3,947,318
5,853,878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86.1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類似団体平均に比べ、人件費が下回っているのは、職員数は多いがラスパイレス指数が低いためである。今後も新規採用の抑制等により職員数の減少を図り、適正化に努める。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36</xdr:row>
      <xdr:rowOff>154432</xdr:rowOff>
    </xdr:to>
    <xdr:cxnSp macro="">
      <xdr:nvCxnSpPr>
        <xdr:cNvPr id="62" name="直線コネクタ 61"/>
        <xdr:cNvCxnSpPr/>
      </xdr:nvCxnSpPr>
      <xdr:spPr>
        <a:xfrm flipV="1">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94996</xdr:rowOff>
    </xdr:from>
    <xdr:to>
      <xdr:col>5</xdr:col>
      <xdr:colOff>549275</xdr:colOff>
      <xdr:row>36</xdr:row>
      <xdr:rowOff>154432</xdr:rowOff>
    </xdr:to>
    <xdr:cxnSp macro="">
      <xdr:nvCxnSpPr>
        <xdr:cNvPr id="65" name="直線コネクタ 64"/>
        <xdr:cNvCxnSpPr/>
      </xdr:nvCxnSpPr>
      <xdr:spPr>
        <a:xfrm>
          <a:off x="3098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36</xdr:row>
      <xdr:rowOff>117856</xdr:rowOff>
    </xdr:to>
    <xdr:cxnSp macro="">
      <xdr:nvCxnSpPr>
        <xdr:cNvPr id="68" name="直線コネクタ 67"/>
        <xdr:cNvCxnSpPr/>
      </xdr:nvCxnSpPr>
      <xdr:spPr>
        <a:xfrm flipV="1">
          <a:off x="2209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117856</xdr:rowOff>
    </xdr:to>
    <xdr:cxnSp macro="">
      <xdr:nvCxnSpPr>
        <xdr:cNvPr id="71" name="直線コネクタ 70"/>
        <xdr:cNvCxnSpPr/>
      </xdr:nvCxnSpPr>
      <xdr:spPr>
        <a:xfrm>
          <a:off x="1320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271</xdr:rowOff>
    </xdr:from>
    <xdr:ext cx="762000" cy="259045"/>
    <xdr:sp macro="" textlink="">
      <xdr:nvSpPr>
        <xdr:cNvPr id="75" name="テキスト ボックス 74"/>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1" name="円/楕円 80"/>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2"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3" name="円/楕円 82"/>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4" name="テキスト ボックス 83"/>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44196</xdr:rowOff>
    </xdr:from>
    <xdr:to>
      <xdr:col>4</xdr:col>
      <xdr:colOff>396875</xdr:colOff>
      <xdr:row>36</xdr:row>
      <xdr:rowOff>145796</xdr:rowOff>
    </xdr:to>
    <xdr:sp macro="" textlink="">
      <xdr:nvSpPr>
        <xdr:cNvPr id="85" name="円/楕円 84"/>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155973</xdr:rowOff>
    </xdr:from>
    <xdr:ext cx="762000" cy="259045"/>
    <xdr:sp macro="" textlink="">
      <xdr:nvSpPr>
        <xdr:cNvPr id="86" name="テキスト ボックス 85"/>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67056</xdr:rowOff>
    </xdr:from>
    <xdr:to>
      <xdr:col>3</xdr:col>
      <xdr:colOff>193675</xdr:colOff>
      <xdr:row>36</xdr:row>
      <xdr:rowOff>168656</xdr:rowOff>
    </xdr:to>
    <xdr:sp macro="" textlink="">
      <xdr:nvSpPr>
        <xdr:cNvPr id="87" name="円/楕円 86"/>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7383</xdr:rowOff>
    </xdr:from>
    <xdr:ext cx="762000" cy="259045"/>
    <xdr:sp macro="" textlink="">
      <xdr:nvSpPr>
        <xdr:cNvPr id="88" name="テキスト ボックス 87"/>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89" name="円/楕円 88"/>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0" name="テキスト ボックス 89"/>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物件費に係る経常収支比率が高くなっているのは、総合行政情報システム導入に伴う借上料</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によ</a:t>
          </a:r>
          <a:r>
            <a:rPr kumimoji="1" lang="ja-JP" altLang="en-US" sz="1300">
              <a:solidFill>
                <a:schemeClr val="dk1"/>
              </a:solidFill>
              <a:effectLst/>
              <a:latin typeface="+mn-lt"/>
              <a:ea typeface="+mn-ea"/>
              <a:cs typeface="+mn-cs"/>
            </a:rPr>
            <a:t>る１１</a:t>
          </a:r>
          <a:r>
            <a:rPr kumimoji="1" lang="ja-JP" altLang="ja-JP" sz="1300">
              <a:solidFill>
                <a:schemeClr val="dk1"/>
              </a:solidFill>
              <a:effectLst/>
              <a:latin typeface="+mn-lt"/>
              <a:ea typeface="+mn-ea"/>
              <a:cs typeface="+mn-cs"/>
            </a:rPr>
            <a:t>百万円があったためである。これ</a:t>
          </a:r>
          <a:r>
            <a:rPr kumimoji="1" lang="ja-JP" altLang="en-US" sz="1300">
              <a:solidFill>
                <a:schemeClr val="dk1"/>
              </a:solidFill>
              <a:effectLst/>
              <a:latin typeface="+mn-lt"/>
              <a:ea typeface="+mn-ea"/>
              <a:cs typeface="+mn-cs"/>
            </a:rPr>
            <a:t>ら</a:t>
          </a:r>
          <a:r>
            <a:rPr kumimoji="1" lang="ja-JP" altLang="ja-JP" sz="1300">
              <a:solidFill>
                <a:schemeClr val="dk1"/>
              </a:solidFill>
              <a:effectLst/>
              <a:latin typeface="+mn-lt"/>
              <a:ea typeface="+mn-ea"/>
              <a:cs typeface="+mn-cs"/>
            </a:rPr>
            <a:t>は今後も</a:t>
          </a:r>
          <a:r>
            <a:rPr kumimoji="1" lang="ja-JP" altLang="en-US" sz="1300">
              <a:solidFill>
                <a:schemeClr val="dk1"/>
              </a:solidFill>
              <a:effectLst/>
              <a:latin typeface="+mn-lt"/>
              <a:ea typeface="+mn-ea"/>
              <a:cs typeface="+mn-cs"/>
            </a:rPr>
            <a:t>継続的に発生するため</a:t>
          </a:r>
          <a:r>
            <a:rPr kumimoji="1" lang="ja-JP" altLang="ja-JP" sz="1300">
              <a:solidFill>
                <a:schemeClr val="dk1"/>
              </a:solidFill>
              <a:effectLst/>
              <a:latin typeface="+mn-lt"/>
              <a:ea typeface="+mn-ea"/>
              <a:cs typeface="+mn-cs"/>
            </a:rPr>
            <a:t>、事務事業の見直し等経常経費の削減・施設の統廃合・指定管理者制度の導入促進等に努め、コスト削減を図る。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18</xdr:row>
      <xdr:rowOff>48623</xdr:rowOff>
    </xdr:to>
    <xdr:cxnSp macro="">
      <xdr:nvCxnSpPr>
        <xdr:cNvPr id="125" name="直線コネクタ 124"/>
        <xdr:cNvCxnSpPr/>
      </xdr:nvCxnSpPr>
      <xdr:spPr>
        <a:xfrm>
          <a:off x="15671800" y="30302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115570</xdr:rowOff>
    </xdr:to>
    <xdr:cxnSp macro="">
      <xdr:nvCxnSpPr>
        <xdr:cNvPr id="128" name="直線コネクタ 127"/>
        <xdr:cNvCxnSpPr/>
      </xdr:nvCxnSpPr>
      <xdr:spPr>
        <a:xfrm>
          <a:off x="14782800" y="29518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89444</xdr:rowOff>
    </xdr:to>
    <xdr:cxnSp macro="">
      <xdr:nvCxnSpPr>
        <xdr:cNvPr id="131" name="直線コネクタ 130"/>
        <xdr:cNvCxnSpPr/>
      </xdr:nvCxnSpPr>
      <xdr:spPr>
        <a:xfrm flipV="1">
          <a:off x="13893800" y="29518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123734</xdr:rowOff>
    </xdr:from>
    <xdr:to>
      <xdr:col>20</xdr:col>
      <xdr:colOff>158750</xdr:colOff>
      <xdr:row>17</xdr:row>
      <xdr:rowOff>89444</xdr:rowOff>
    </xdr:to>
    <xdr:cxnSp macro="">
      <xdr:nvCxnSpPr>
        <xdr:cNvPr id="134" name="直線コネクタ 133"/>
        <xdr:cNvCxnSpPr/>
      </xdr:nvCxnSpPr>
      <xdr:spPr>
        <a:xfrm>
          <a:off x="13004800" y="286693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38" name="テキスト ボックス 137"/>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169273</xdr:rowOff>
    </xdr:from>
    <xdr:to>
      <xdr:col>24</xdr:col>
      <xdr:colOff>82550</xdr:colOff>
      <xdr:row>18</xdr:row>
      <xdr:rowOff>99423</xdr:rowOff>
    </xdr:to>
    <xdr:sp macro="" textlink="">
      <xdr:nvSpPr>
        <xdr:cNvPr id="144" name="円/楕円 143"/>
        <xdr:cNvSpPr/>
      </xdr:nvSpPr>
      <xdr:spPr>
        <a:xfrm>
          <a:off x="164592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141350</xdr:rowOff>
    </xdr:from>
    <xdr:ext cx="762000" cy="259045"/>
    <xdr:sp macro="" textlink="">
      <xdr:nvSpPr>
        <xdr:cNvPr id="145" name="物件費該当値テキスト"/>
        <xdr:cNvSpPr txBox="1"/>
      </xdr:nvSpPr>
      <xdr:spPr>
        <a:xfrm>
          <a:off x="16598900" y="30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6" name="円/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48" name="円/楕円 147"/>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49" name="テキスト ボックス 148"/>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38644</xdr:rowOff>
    </xdr:from>
    <xdr:to>
      <xdr:col>20</xdr:col>
      <xdr:colOff>209550</xdr:colOff>
      <xdr:row>17</xdr:row>
      <xdr:rowOff>140244</xdr:rowOff>
    </xdr:to>
    <xdr:sp macro="" textlink="">
      <xdr:nvSpPr>
        <xdr:cNvPr id="150" name="円/楕円 149"/>
        <xdr:cNvSpPr/>
      </xdr:nvSpPr>
      <xdr:spPr>
        <a:xfrm>
          <a:off x="13843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125021</xdr:rowOff>
    </xdr:from>
    <xdr:ext cx="762000" cy="259045"/>
    <xdr:sp macro="" textlink="">
      <xdr:nvSpPr>
        <xdr:cNvPr id="151" name="テキスト ボックス 150"/>
        <xdr:cNvSpPr txBox="1"/>
      </xdr:nvSpPr>
      <xdr:spPr>
        <a:xfrm>
          <a:off x="13512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72934</xdr:rowOff>
    </xdr:from>
    <xdr:to>
      <xdr:col>19</xdr:col>
      <xdr:colOff>6350</xdr:colOff>
      <xdr:row>17</xdr:row>
      <xdr:rowOff>3084</xdr:rowOff>
    </xdr:to>
    <xdr:sp macro="" textlink="">
      <xdr:nvSpPr>
        <xdr:cNvPr id="152" name="円/楕円 151"/>
        <xdr:cNvSpPr/>
      </xdr:nvSpPr>
      <xdr:spPr>
        <a:xfrm>
          <a:off x="12954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159311</xdr:rowOff>
    </xdr:from>
    <xdr:ext cx="762000" cy="259045"/>
    <xdr:sp macro="" textlink="">
      <xdr:nvSpPr>
        <xdr:cNvPr id="153" name="テキスト ボックス 152"/>
        <xdr:cNvSpPr txBox="1"/>
      </xdr:nvSpPr>
      <xdr:spPr>
        <a:xfrm>
          <a:off x="12623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の総額は、</a:t>
          </a:r>
          <a:r>
            <a:rPr kumimoji="1" lang="ja-JP" altLang="ja-JP" sz="1300">
              <a:solidFill>
                <a:schemeClr val="dk1"/>
              </a:solidFill>
              <a:effectLst/>
              <a:latin typeface="+mn-lt"/>
              <a:ea typeface="+mn-ea"/>
              <a:cs typeface="+mn-cs"/>
            </a:rPr>
            <a:t>子育て支援対策</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小中学生</a:t>
          </a:r>
          <a:r>
            <a:rPr kumimoji="1" lang="ja-JP" altLang="ja-JP" sz="1300">
              <a:solidFill>
                <a:schemeClr val="dk1"/>
              </a:solidFill>
              <a:effectLst/>
              <a:latin typeface="+mn-lt"/>
              <a:ea typeface="+mn-ea"/>
              <a:cs typeface="+mn-cs"/>
            </a:rPr>
            <a:t>医療費無料化）</a:t>
          </a:r>
          <a:r>
            <a:rPr kumimoji="1" lang="ja-JP" altLang="en-US" sz="1300">
              <a:solidFill>
                <a:schemeClr val="dk1"/>
              </a:solidFill>
              <a:effectLst/>
              <a:latin typeface="+mn-lt"/>
              <a:ea typeface="+mn-ea"/>
              <a:cs typeface="+mn-cs"/>
            </a:rPr>
            <a:t>の増加等により１５百万円の増額となったが、児童手当に係る特定財源が増えたことにより一般財源等が２０百万円減額となり、</a:t>
          </a:r>
          <a:r>
            <a:rPr kumimoji="1" lang="ja-JP" altLang="ja-JP" sz="1300">
              <a:solidFill>
                <a:schemeClr val="dk1"/>
              </a:solidFill>
              <a:effectLst/>
              <a:latin typeface="+mn-lt"/>
              <a:ea typeface="+mn-ea"/>
              <a:cs typeface="+mn-cs"/>
            </a:rPr>
            <a:t>経常収支比率が類似団体平均を</a:t>
          </a:r>
          <a:r>
            <a:rPr kumimoji="1" lang="ja-JP" altLang="en-US" sz="1300">
              <a:solidFill>
                <a:schemeClr val="dk1"/>
              </a:solidFill>
              <a:effectLst/>
              <a:latin typeface="+mn-lt"/>
              <a:ea typeface="+mn-ea"/>
              <a:cs typeface="+mn-cs"/>
            </a:rPr>
            <a:t>下回ることとなった。しかし、</a:t>
          </a:r>
          <a:r>
            <a:rPr kumimoji="1" lang="ja-JP" altLang="ja-JP" sz="1300">
              <a:solidFill>
                <a:schemeClr val="dk1"/>
              </a:solidFill>
              <a:effectLst/>
              <a:latin typeface="+mn-lt"/>
              <a:ea typeface="+mn-ea"/>
              <a:cs typeface="+mn-cs"/>
            </a:rPr>
            <a:t>高齢者等の増加による施策事業費や子育て支援対策</a:t>
          </a:r>
          <a:r>
            <a:rPr kumimoji="1" lang="ja-JP" altLang="en-US" sz="1300">
              <a:solidFill>
                <a:schemeClr val="dk1"/>
              </a:solidFill>
              <a:effectLst/>
              <a:latin typeface="+mn-lt"/>
              <a:ea typeface="+mn-ea"/>
              <a:cs typeface="+mn-cs"/>
            </a:rPr>
            <a:t>事業費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増額</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予測される。</a:t>
          </a:r>
          <a:r>
            <a:rPr kumimoji="1" lang="ja-JP" altLang="ja-JP" sz="1300">
              <a:solidFill>
                <a:schemeClr val="dk1"/>
              </a:solidFill>
              <a:effectLst/>
              <a:latin typeface="+mn-lt"/>
              <a:ea typeface="+mn-ea"/>
              <a:cs typeface="+mn-cs"/>
            </a:rPr>
            <a:t>今後は事業見直しも検討しながら財政を圧迫しないよう事業執行に努める。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143328</xdr:rowOff>
    </xdr:to>
    <xdr:cxnSp macro="">
      <xdr:nvCxnSpPr>
        <xdr:cNvPr id="188" name="直線コネクタ 187"/>
        <xdr:cNvCxnSpPr/>
      </xdr:nvCxnSpPr>
      <xdr:spPr>
        <a:xfrm flipV="1">
          <a:off x="3987800" y="9646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143328</xdr:rowOff>
    </xdr:to>
    <xdr:cxnSp macro="">
      <xdr:nvCxnSpPr>
        <xdr:cNvPr id="191" name="直線コネクタ 190"/>
        <xdr:cNvCxnSpPr/>
      </xdr:nvCxnSpPr>
      <xdr:spPr>
        <a:xfrm>
          <a:off x="3098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127000</xdr:rowOff>
    </xdr:to>
    <xdr:cxnSp macro="">
      <xdr:nvCxnSpPr>
        <xdr:cNvPr id="194" name="直線コネクタ 193"/>
        <xdr:cNvCxnSpPr/>
      </xdr:nvCxnSpPr>
      <xdr:spPr>
        <a:xfrm>
          <a:off x="2209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61685</xdr:rowOff>
    </xdr:to>
    <xdr:cxnSp macro="">
      <xdr:nvCxnSpPr>
        <xdr:cNvPr id="197" name="直線コネクタ 196"/>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1" name="テキスト ボックス 200"/>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7" name="円/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9" name="円/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1" name="円/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2" name="テキスト ボックス 21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3" name="円/楕円 212"/>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4" name="テキスト ボックス 213"/>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5" name="円/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類似団体平均と比較すると大きく下回っている。</a:t>
          </a:r>
          <a:r>
            <a:rPr kumimoji="1" lang="ja-JP" altLang="en-US" sz="1300">
              <a:solidFill>
                <a:schemeClr val="dk1"/>
              </a:solidFill>
              <a:effectLst/>
              <a:latin typeface="+mn-lt"/>
              <a:ea typeface="+mn-ea"/>
              <a:cs typeface="+mn-cs"/>
            </a:rPr>
            <a:t>しかし、安八温泉や学校給食センター等の施設の維持補修費が増額となり、</a:t>
          </a:r>
          <a:r>
            <a:rPr kumimoji="1" lang="ja-JP" altLang="ja-JP" sz="1300">
              <a:solidFill>
                <a:schemeClr val="dk1"/>
              </a:solidFill>
              <a:effectLst/>
              <a:latin typeface="+mn-lt"/>
              <a:ea typeface="+mn-ea"/>
              <a:cs typeface="+mn-cs"/>
            </a:rPr>
            <a:t>対前年度比</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ポイントの上昇となった。今後も</a:t>
          </a:r>
          <a:r>
            <a:rPr kumimoji="1" lang="ja-JP" altLang="en-US" sz="1300">
              <a:solidFill>
                <a:schemeClr val="dk1"/>
              </a:solidFill>
              <a:effectLst/>
              <a:latin typeface="+mn-lt"/>
              <a:ea typeface="+mn-ea"/>
              <a:cs typeface="+mn-cs"/>
            </a:rPr>
            <a:t>各施設の維持補修費</a:t>
          </a:r>
          <a:r>
            <a:rPr kumimoji="1" lang="ja-JP" altLang="ja-JP" sz="1300">
              <a:solidFill>
                <a:schemeClr val="dk1"/>
              </a:solidFill>
              <a:effectLst/>
              <a:latin typeface="+mn-lt"/>
              <a:ea typeface="+mn-ea"/>
              <a:cs typeface="+mn-cs"/>
            </a:rPr>
            <a:t>は増額する見込みであるため、</a:t>
          </a:r>
          <a:r>
            <a:rPr kumimoji="1" lang="ja-JP" altLang="en-US" sz="1300">
              <a:solidFill>
                <a:schemeClr val="dk1"/>
              </a:solidFill>
              <a:effectLst/>
              <a:latin typeface="+mn-lt"/>
              <a:ea typeface="+mn-ea"/>
              <a:cs typeface="+mn-cs"/>
            </a:rPr>
            <a:t>公共施設総合管理計画の策定に合わせて、施設の統廃合等の検討を進め、経費の削減に努める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3556</xdr:rowOff>
    </xdr:to>
    <xdr:cxnSp macro="">
      <xdr:nvCxnSpPr>
        <xdr:cNvPr id="246" name="直線コネクタ 245"/>
        <xdr:cNvCxnSpPr/>
      </xdr:nvCxnSpPr>
      <xdr:spPr>
        <a:xfrm>
          <a:off x="15671800" y="9568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138430</xdr:rowOff>
    </xdr:to>
    <xdr:cxnSp macro="">
      <xdr:nvCxnSpPr>
        <xdr:cNvPr id="249" name="直線コネクタ 248"/>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124714</xdr:rowOff>
    </xdr:to>
    <xdr:cxnSp macro="">
      <xdr:nvCxnSpPr>
        <xdr:cNvPr id="252" name="直線コネクタ 251"/>
        <xdr:cNvCxnSpPr/>
      </xdr:nvCxnSpPr>
      <xdr:spPr>
        <a:xfrm flipV="1">
          <a:off x="13893800" y="9522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124714</xdr:rowOff>
    </xdr:to>
    <xdr:cxnSp macro="">
      <xdr:nvCxnSpPr>
        <xdr:cNvPr id="255" name="直線コネクタ 254"/>
        <xdr:cNvCxnSpPr/>
      </xdr:nvCxnSpPr>
      <xdr:spPr>
        <a:xfrm>
          <a:off x="13004800" y="9522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9" name="テキスト ボックス 258"/>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5" name="円/楕円 264"/>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6"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7" name="円/楕円 266"/>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8" name="テキスト ボックス 267"/>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9" name="円/楕円 268"/>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0" name="テキスト ボックス 26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73914</xdr:rowOff>
    </xdr:from>
    <xdr:to>
      <xdr:col>20</xdr:col>
      <xdr:colOff>209550</xdr:colOff>
      <xdr:row>56</xdr:row>
      <xdr:rowOff>4064</xdr:rowOff>
    </xdr:to>
    <xdr:sp macro="" textlink="">
      <xdr:nvSpPr>
        <xdr:cNvPr id="271" name="円/楕円 270"/>
        <xdr:cNvSpPr/>
      </xdr:nvSpPr>
      <xdr:spPr>
        <a:xfrm>
          <a:off x="13843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14241</xdr:rowOff>
    </xdr:from>
    <xdr:ext cx="762000" cy="259045"/>
    <xdr:sp macro="" textlink="">
      <xdr:nvSpPr>
        <xdr:cNvPr id="272" name="テキスト ボックス 271"/>
        <xdr:cNvSpPr txBox="1"/>
      </xdr:nvSpPr>
      <xdr:spPr>
        <a:xfrm>
          <a:off x="13512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3" name="円/楕円 272"/>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4" name="テキスト ボックス 273"/>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補助費等に係る経常収支比率はほぼ横ばいで、類似団体平均を下回っている。今後も各種団体等への補助事業の精査・評価・見直しを継続し、歳出の抑制を図っていく。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67564</xdr:rowOff>
    </xdr:to>
    <xdr:cxnSp macro="">
      <xdr:nvCxnSpPr>
        <xdr:cNvPr id="304" name="直線コネクタ 303"/>
        <xdr:cNvCxnSpPr/>
      </xdr:nvCxnSpPr>
      <xdr:spPr>
        <a:xfrm>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58420</xdr:rowOff>
    </xdr:to>
    <xdr:cxnSp macro="">
      <xdr:nvCxnSpPr>
        <xdr:cNvPr id="307" name="直線コネクタ 306"/>
        <xdr:cNvCxnSpPr/>
      </xdr:nvCxnSpPr>
      <xdr:spPr>
        <a:xfrm>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99568</xdr:rowOff>
    </xdr:to>
    <xdr:cxnSp macro="">
      <xdr:nvCxnSpPr>
        <xdr:cNvPr id="310" name="直線コネクタ 309"/>
        <xdr:cNvCxnSpPr/>
      </xdr:nvCxnSpPr>
      <xdr:spPr>
        <a:xfrm flipV="1">
          <a:off x="13893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99568</xdr:rowOff>
    </xdr:to>
    <xdr:cxnSp macro="">
      <xdr:nvCxnSpPr>
        <xdr:cNvPr id="313" name="直線コネクタ 312"/>
        <xdr:cNvCxnSpPr/>
      </xdr:nvCxnSpPr>
      <xdr:spPr>
        <a:xfrm>
          <a:off x="13004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3" name="円/楕円 322"/>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4"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5" name="円/楕円 32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6" name="テキスト ボックス 32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7" name="円/楕円 326"/>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28" name="テキスト ボックス 327"/>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9" name="円/楕円 328"/>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0" name="テキスト ボックス 32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1" name="円/楕円 330"/>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2" name="テキスト ボックス 331"/>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に一部のものについて繰上償還を実施したため、大きく上昇したが、平成２６年度は通常償還となったため、少し改善された。しかし、類似団体平均を上回っているため、今後も一般会計の地方債残高を抑えるために臨時財政対策債を除いて町債の発行額を極力抑制す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49276</xdr:rowOff>
    </xdr:from>
    <xdr:to>
      <xdr:col>7</xdr:col>
      <xdr:colOff>15875</xdr:colOff>
      <xdr:row>78</xdr:row>
      <xdr:rowOff>149861</xdr:rowOff>
    </xdr:to>
    <xdr:cxnSp macro="">
      <xdr:nvCxnSpPr>
        <xdr:cNvPr id="362" name="直線コネクタ 361"/>
        <xdr:cNvCxnSpPr/>
      </xdr:nvCxnSpPr>
      <xdr:spPr>
        <a:xfrm flipV="1">
          <a:off x="3987800" y="13422376"/>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149861</xdr:rowOff>
    </xdr:to>
    <xdr:cxnSp macro="">
      <xdr:nvCxnSpPr>
        <xdr:cNvPr id="365" name="直線コネクタ 364"/>
        <xdr:cNvCxnSpPr/>
      </xdr:nvCxnSpPr>
      <xdr:spPr>
        <a:xfrm>
          <a:off x="3098800" y="134178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58420</xdr:rowOff>
    </xdr:to>
    <xdr:cxnSp macro="">
      <xdr:nvCxnSpPr>
        <xdr:cNvPr id="368" name="直線コネクタ 367"/>
        <xdr:cNvCxnSpPr/>
      </xdr:nvCxnSpPr>
      <xdr:spPr>
        <a:xfrm flipV="1">
          <a:off x="2209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58420</xdr:rowOff>
    </xdr:to>
    <xdr:cxnSp macro="">
      <xdr:nvCxnSpPr>
        <xdr:cNvPr id="371" name="直線コネクタ 370"/>
        <xdr:cNvCxnSpPr/>
      </xdr:nvCxnSpPr>
      <xdr:spPr>
        <a:xfrm>
          <a:off x="1320800" y="133537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1" name="円/楕円 380"/>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2"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3" name="円/楕円 382"/>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4" name="テキスト ボックス 383"/>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5" name="円/楕円 384"/>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86" name="テキスト ボックス 385"/>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7" name="円/楕円 386"/>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88" name="テキスト ボックス 387"/>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89" name="円/楕円 388"/>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16273</xdr:rowOff>
    </xdr:from>
    <xdr:ext cx="762000" cy="259045"/>
    <xdr:sp macro="" textlink="">
      <xdr:nvSpPr>
        <xdr:cNvPr id="390" name="テキスト ボックス 389"/>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effectLst/>
              <a:latin typeface="+mn-lt"/>
              <a:ea typeface="+mn-ea"/>
              <a:cs typeface="+mn-cs"/>
            </a:rPr>
            <a:t>類似団体平均より低い水準である。下水道事業は平成２１年度で面整備工事が終了しているが、下水道会計への繰出金（元利償還金に充当）については、引き続き必要であるため、下水道加入率の促進や使用料の見直し等も視野に検討する。今後は長期的視野に立ち健全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50800</xdr:rowOff>
    </xdr:to>
    <xdr:cxnSp macro="">
      <xdr:nvCxnSpPr>
        <xdr:cNvPr id="423" name="直線コネクタ 422"/>
        <xdr:cNvCxnSpPr/>
      </xdr:nvCxnSpPr>
      <xdr:spPr>
        <a:xfrm>
          <a:off x="15671800" y="131838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153670</xdr:rowOff>
    </xdr:to>
    <xdr:cxnSp macro="">
      <xdr:nvCxnSpPr>
        <xdr:cNvPr id="426" name="直線コネクタ 425"/>
        <xdr:cNvCxnSpPr/>
      </xdr:nvCxnSpPr>
      <xdr:spPr>
        <a:xfrm>
          <a:off x="14782800" y="130429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111761</xdr:rowOff>
    </xdr:to>
    <xdr:cxnSp macro="">
      <xdr:nvCxnSpPr>
        <xdr:cNvPr id="429" name="直線コネクタ 428"/>
        <xdr:cNvCxnSpPr/>
      </xdr:nvCxnSpPr>
      <xdr:spPr>
        <a:xfrm flipV="1">
          <a:off x="13893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76</xdr:row>
      <xdr:rowOff>111761</xdr:rowOff>
    </xdr:to>
    <xdr:cxnSp macro="">
      <xdr:nvCxnSpPr>
        <xdr:cNvPr id="432" name="直線コネクタ 431"/>
        <xdr:cNvCxnSpPr/>
      </xdr:nvCxnSpPr>
      <xdr:spPr>
        <a:xfrm>
          <a:off x="13004800" y="12962890"/>
          <a:ext cx="8890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36" name="テキスト ボックス 435"/>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42" name="円/楕円 441"/>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43"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44" name="円/楕円 443"/>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43197</xdr:rowOff>
    </xdr:from>
    <xdr:ext cx="736600" cy="259045"/>
    <xdr:sp macro="" textlink="">
      <xdr:nvSpPr>
        <xdr:cNvPr id="445" name="テキスト ボックス 444"/>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6" name="円/楕円 445"/>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47" name="テキスト ボックス 446"/>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48" name="円/楕円 447"/>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9" name="テキスト ボックス 448"/>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50" name="円/楕円 449"/>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1" name="テキスト ボックス 450"/>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岐阜県安八町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14249</xdr:rowOff>
    </xdr:from>
    <xdr:to>
      <xdr:col>4</xdr:col>
      <xdr:colOff>1117600</xdr:colOff>
      <xdr:row>18</xdr:row>
      <xdr:rowOff>26733</xdr:rowOff>
    </xdr:to>
    <xdr:cxnSp macro="">
      <xdr:nvCxnSpPr>
        <xdr:cNvPr id="50" name="直線コネクタ 49"/>
        <xdr:cNvCxnSpPr/>
      </xdr:nvCxnSpPr>
      <xdr:spPr bwMode="auto">
        <a:xfrm>
          <a:off x="5003800" y="3147974"/>
          <a:ext cx="647700" cy="1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14249</xdr:rowOff>
    </xdr:from>
    <xdr:to>
      <xdr:col>4</xdr:col>
      <xdr:colOff>469900</xdr:colOff>
      <xdr:row>18</xdr:row>
      <xdr:rowOff>25121</xdr:rowOff>
    </xdr:to>
    <xdr:cxnSp macro="">
      <xdr:nvCxnSpPr>
        <xdr:cNvPr id="53" name="直線コネクタ 52"/>
        <xdr:cNvCxnSpPr/>
      </xdr:nvCxnSpPr>
      <xdr:spPr bwMode="auto">
        <a:xfrm flipV="1">
          <a:off x="4305300" y="3147974"/>
          <a:ext cx="698500" cy="10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23762</xdr:rowOff>
    </xdr:from>
    <xdr:to>
      <xdr:col>3</xdr:col>
      <xdr:colOff>904875</xdr:colOff>
      <xdr:row>18</xdr:row>
      <xdr:rowOff>25121</xdr:rowOff>
    </xdr:to>
    <xdr:cxnSp macro="">
      <xdr:nvCxnSpPr>
        <xdr:cNvPr id="56" name="直線コネクタ 55"/>
        <xdr:cNvCxnSpPr/>
      </xdr:nvCxnSpPr>
      <xdr:spPr bwMode="auto">
        <a:xfrm>
          <a:off x="3606800" y="3157487"/>
          <a:ext cx="698500" cy="1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23762</xdr:rowOff>
    </xdr:from>
    <xdr:to>
      <xdr:col>3</xdr:col>
      <xdr:colOff>206375</xdr:colOff>
      <xdr:row>18</xdr:row>
      <xdr:rowOff>34480</xdr:rowOff>
    </xdr:to>
    <xdr:cxnSp macro="">
      <xdr:nvCxnSpPr>
        <xdr:cNvPr id="59" name="直線コネクタ 58"/>
        <xdr:cNvCxnSpPr/>
      </xdr:nvCxnSpPr>
      <xdr:spPr bwMode="auto">
        <a:xfrm flipV="1">
          <a:off x="2908300" y="3157487"/>
          <a:ext cx="698500" cy="1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33786</xdr:rowOff>
    </xdr:from>
    <xdr:ext cx="762000" cy="259045"/>
    <xdr:sp macro="" textlink="">
      <xdr:nvSpPr>
        <xdr:cNvPr id="63" name="テキスト ボックス 62"/>
        <xdr:cNvSpPr txBox="1"/>
      </xdr:nvSpPr>
      <xdr:spPr>
        <a:xfrm>
          <a:off x="2527300" y="282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147383</xdr:rowOff>
    </xdr:from>
    <xdr:to>
      <xdr:col>5</xdr:col>
      <xdr:colOff>34925</xdr:colOff>
      <xdr:row>18</xdr:row>
      <xdr:rowOff>77533</xdr:rowOff>
    </xdr:to>
    <xdr:sp macro="" textlink="">
      <xdr:nvSpPr>
        <xdr:cNvPr id="69" name="円/楕円 68"/>
        <xdr:cNvSpPr/>
      </xdr:nvSpPr>
      <xdr:spPr bwMode="auto">
        <a:xfrm>
          <a:off x="5600700" y="3109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119460</xdr:rowOff>
    </xdr:from>
    <xdr:ext cx="762000" cy="259045"/>
    <xdr:sp macro="" textlink="">
      <xdr:nvSpPr>
        <xdr:cNvPr id="70" name="人口1人当たり決算額の推移該当値テキスト130"/>
        <xdr:cNvSpPr txBox="1"/>
      </xdr:nvSpPr>
      <xdr:spPr>
        <a:xfrm>
          <a:off x="5740400" y="308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134899</xdr:rowOff>
    </xdr:from>
    <xdr:to>
      <xdr:col>4</xdr:col>
      <xdr:colOff>520700</xdr:colOff>
      <xdr:row>18</xdr:row>
      <xdr:rowOff>65049</xdr:rowOff>
    </xdr:to>
    <xdr:sp macro="" textlink="">
      <xdr:nvSpPr>
        <xdr:cNvPr id="71" name="円/楕円 70"/>
        <xdr:cNvSpPr/>
      </xdr:nvSpPr>
      <xdr:spPr bwMode="auto">
        <a:xfrm>
          <a:off x="4953000" y="3097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49826</xdr:rowOff>
    </xdr:from>
    <xdr:ext cx="736600" cy="259045"/>
    <xdr:sp macro="" textlink="">
      <xdr:nvSpPr>
        <xdr:cNvPr id="72" name="テキスト ボックス 71"/>
        <xdr:cNvSpPr txBox="1"/>
      </xdr:nvSpPr>
      <xdr:spPr>
        <a:xfrm>
          <a:off x="4622800" y="318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145771</xdr:rowOff>
    </xdr:from>
    <xdr:to>
      <xdr:col>3</xdr:col>
      <xdr:colOff>955675</xdr:colOff>
      <xdr:row>18</xdr:row>
      <xdr:rowOff>75921</xdr:rowOff>
    </xdr:to>
    <xdr:sp macro="" textlink="">
      <xdr:nvSpPr>
        <xdr:cNvPr id="73" name="円/楕円 72"/>
        <xdr:cNvSpPr/>
      </xdr:nvSpPr>
      <xdr:spPr bwMode="auto">
        <a:xfrm>
          <a:off x="4254500" y="310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60698</xdr:rowOff>
    </xdr:from>
    <xdr:ext cx="762000" cy="259045"/>
    <xdr:sp macro="" textlink="">
      <xdr:nvSpPr>
        <xdr:cNvPr id="74" name="テキスト ボックス 73"/>
        <xdr:cNvSpPr txBox="1"/>
      </xdr:nvSpPr>
      <xdr:spPr>
        <a:xfrm>
          <a:off x="3924300" y="319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144412</xdr:rowOff>
    </xdr:from>
    <xdr:to>
      <xdr:col>3</xdr:col>
      <xdr:colOff>257175</xdr:colOff>
      <xdr:row>18</xdr:row>
      <xdr:rowOff>74562</xdr:rowOff>
    </xdr:to>
    <xdr:sp macro="" textlink="">
      <xdr:nvSpPr>
        <xdr:cNvPr id="75" name="円/楕円 74"/>
        <xdr:cNvSpPr/>
      </xdr:nvSpPr>
      <xdr:spPr bwMode="auto">
        <a:xfrm>
          <a:off x="3556000" y="310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59339</xdr:rowOff>
    </xdr:from>
    <xdr:ext cx="762000" cy="259045"/>
    <xdr:sp macro="" textlink="">
      <xdr:nvSpPr>
        <xdr:cNvPr id="76" name="テキスト ボックス 75"/>
        <xdr:cNvSpPr txBox="1"/>
      </xdr:nvSpPr>
      <xdr:spPr>
        <a:xfrm>
          <a:off x="3225800" y="319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155130</xdr:rowOff>
    </xdr:from>
    <xdr:to>
      <xdr:col>2</xdr:col>
      <xdr:colOff>692150</xdr:colOff>
      <xdr:row>18</xdr:row>
      <xdr:rowOff>85280</xdr:rowOff>
    </xdr:to>
    <xdr:sp macro="" textlink="">
      <xdr:nvSpPr>
        <xdr:cNvPr id="77" name="円/楕円 76"/>
        <xdr:cNvSpPr/>
      </xdr:nvSpPr>
      <xdr:spPr bwMode="auto">
        <a:xfrm>
          <a:off x="2857500" y="311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70057</xdr:rowOff>
    </xdr:from>
    <xdr:ext cx="762000" cy="259045"/>
    <xdr:sp macro="" textlink="">
      <xdr:nvSpPr>
        <xdr:cNvPr id="78" name="テキスト ボックス 77"/>
        <xdr:cNvSpPr txBox="1"/>
      </xdr:nvSpPr>
      <xdr:spPr>
        <a:xfrm>
          <a:off x="2527300" y="320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203946</xdr:rowOff>
    </xdr:from>
    <xdr:to>
      <xdr:col>4</xdr:col>
      <xdr:colOff>1117600</xdr:colOff>
      <xdr:row>35</xdr:row>
      <xdr:rowOff>209936</xdr:rowOff>
    </xdr:to>
    <xdr:cxnSp macro="">
      <xdr:nvCxnSpPr>
        <xdr:cNvPr id="110" name="直線コネクタ 109"/>
        <xdr:cNvCxnSpPr/>
      </xdr:nvCxnSpPr>
      <xdr:spPr bwMode="auto">
        <a:xfrm>
          <a:off x="5003800" y="6814296"/>
          <a:ext cx="647700" cy="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81600</xdr:rowOff>
    </xdr:from>
    <xdr:to>
      <xdr:col>4</xdr:col>
      <xdr:colOff>469900</xdr:colOff>
      <xdr:row>35</xdr:row>
      <xdr:rowOff>203946</xdr:rowOff>
    </xdr:to>
    <xdr:cxnSp macro="">
      <xdr:nvCxnSpPr>
        <xdr:cNvPr id="113" name="直線コネクタ 112"/>
        <xdr:cNvCxnSpPr/>
      </xdr:nvCxnSpPr>
      <xdr:spPr bwMode="auto">
        <a:xfrm>
          <a:off x="4305300" y="6691950"/>
          <a:ext cx="698500" cy="122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33845</xdr:rowOff>
    </xdr:from>
    <xdr:to>
      <xdr:col>3</xdr:col>
      <xdr:colOff>904875</xdr:colOff>
      <xdr:row>35</xdr:row>
      <xdr:rowOff>81600</xdr:rowOff>
    </xdr:to>
    <xdr:cxnSp macro="">
      <xdr:nvCxnSpPr>
        <xdr:cNvPr id="116" name="直線コネクタ 115"/>
        <xdr:cNvCxnSpPr/>
      </xdr:nvCxnSpPr>
      <xdr:spPr bwMode="auto">
        <a:xfrm>
          <a:off x="3606800" y="6644195"/>
          <a:ext cx="698500" cy="47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33845</xdr:rowOff>
    </xdr:from>
    <xdr:to>
      <xdr:col>3</xdr:col>
      <xdr:colOff>206375</xdr:colOff>
      <xdr:row>35</xdr:row>
      <xdr:rowOff>79337</xdr:rowOff>
    </xdr:to>
    <xdr:cxnSp macro="">
      <xdr:nvCxnSpPr>
        <xdr:cNvPr id="119" name="直線コネクタ 118"/>
        <xdr:cNvCxnSpPr/>
      </xdr:nvCxnSpPr>
      <xdr:spPr bwMode="auto">
        <a:xfrm flipV="1">
          <a:off x="2908300" y="6644195"/>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145112</xdr:rowOff>
    </xdr:from>
    <xdr:ext cx="762000" cy="259045"/>
    <xdr:sp macro="" textlink="">
      <xdr:nvSpPr>
        <xdr:cNvPr id="123" name="テキスト ボックス 122"/>
        <xdr:cNvSpPr txBox="1"/>
      </xdr:nvSpPr>
      <xdr:spPr>
        <a:xfrm>
          <a:off x="2527300" y="675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159136</xdr:rowOff>
    </xdr:from>
    <xdr:to>
      <xdr:col>5</xdr:col>
      <xdr:colOff>34925</xdr:colOff>
      <xdr:row>35</xdr:row>
      <xdr:rowOff>260736</xdr:rowOff>
    </xdr:to>
    <xdr:sp macro="" textlink="">
      <xdr:nvSpPr>
        <xdr:cNvPr id="129" name="円/楕円 128"/>
        <xdr:cNvSpPr/>
      </xdr:nvSpPr>
      <xdr:spPr bwMode="auto">
        <a:xfrm>
          <a:off x="5600700" y="676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4213</xdr:rowOff>
    </xdr:from>
    <xdr:ext cx="762000" cy="259045"/>
    <xdr:sp macro="" textlink="">
      <xdr:nvSpPr>
        <xdr:cNvPr id="130" name="人口1人当たり決算額の推移該当値テキスト445"/>
        <xdr:cNvSpPr txBox="1"/>
      </xdr:nvSpPr>
      <xdr:spPr>
        <a:xfrm>
          <a:off x="5740400" y="661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153146</xdr:rowOff>
    </xdr:from>
    <xdr:to>
      <xdr:col>4</xdr:col>
      <xdr:colOff>520700</xdr:colOff>
      <xdr:row>35</xdr:row>
      <xdr:rowOff>254746</xdr:rowOff>
    </xdr:to>
    <xdr:sp macro="" textlink="">
      <xdr:nvSpPr>
        <xdr:cNvPr id="131" name="円/楕円 130"/>
        <xdr:cNvSpPr/>
      </xdr:nvSpPr>
      <xdr:spPr bwMode="auto">
        <a:xfrm>
          <a:off x="4953000" y="676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264923</xdr:rowOff>
    </xdr:from>
    <xdr:ext cx="736600" cy="259045"/>
    <xdr:sp macro="" textlink="">
      <xdr:nvSpPr>
        <xdr:cNvPr id="132" name="テキスト ボックス 131"/>
        <xdr:cNvSpPr txBox="1"/>
      </xdr:nvSpPr>
      <xdr:spPr>
        <a:xfrm>
          <a:off x="4622800" y="653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30800</xdr:rowOff>
    </xdr:from>
    <xdr:to>
      <xdr:col>3</xdr:col>
      <xdr:colOff>955675</xdr:colOff>
      <xdr:row>35</xdr:row>
      <xdr:rowOff>132400</xdr:rowOff>
    </xdr:to>
    <xdr:sp macro="" textlink="">
      <xdr:nvSpPr>
        <xdr:cNvPr id="133" name="円/楕円 132"/>
        <xdr:cNvSpPr/>
      </xdr:nvSpPr>
      <xdr:spPr bwMode="auto">
        <a:xfrm>
          <a:off x="4254500" y="664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142577</xdr:rowOff>
    </xdr:from>
    <xdr:ext cx="762000" cy="259045"/>
    <xdr:sp macro="" textlink="">
      <xdr:nvSpPr>
        <xdr:cNvPr id="134" name="テキスト ボックス 133"/>
        <xdr:cNvSpPr txBox="1"/>
      </xdr:nvSpPr>
      <xdr:spPr>
        <a:xfrm>
          <a:off x="3924300" y="641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325945</xdr:rowOff>
    </xdr:from>
    <xdr:to>
      <xdr:col>3</xdr:col>
      <xdr:colOff>257175</xdr:colOff>
      <xdr:row>35</xdr:row>
      <xdr:rowOff>84645</xdr:rowOff>
    </xdr:to>
    <xdr:sp macro="" textlink="">
      <xdr:nvSpPr>
        <xdr:cNvPr id="135" name="円/楕円 134"/>
        <xdr:cNvSpPr/>
      </xdr:nvSpPr>
      <xdr:spPr bwMode="auto">
        <a:xfrm>
          <a:off x="3556000" y="65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94823</xdr:rowOff>
    </xdr:from>
    <xdr:ext cx="762000" cy="259045"/>
    <xdr:sp macro="" textlink="">
      <xdr:nvSpPr>
        <xdr:cNvPr id="136" name="テキスト ボックス 135"/>
        <xdr:cNvSpPr txBox="1"/>
      </xdr:nvSpPr>
      <xdr:spPr>
        <a:xfrm>
          <a:off x="3225800" y="636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28537</xdr:rowOff>
    </xdr:from>
    <xdr:to>
      <xdr:col>2</xdr:col>
      <xdr:colOff>692150</xdr:colOff>
      <xdr:row>35</xdr:row>
      <xdr:rowOff>130137</xdr:rowOff>
    </xdr:to>
    <xdr:sp macro="" textlink="">
      <xdr:nvSpPr>
        <xdr:cNvPr id="137" name="円/楕円 136"/>
        <xdr:cNvSpPr/>
      </xdr:nvSpPr>
      <xdr:spPr bwMode="auto">
        <a:xfrm>
          <a:off x="2857500" y="6638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140314</xdr:rowOff>
    </xdr:from>
    <xdr:ext cx="762000" cy="259045"/>
    <xdr:sp macro="" textlink="">
      <xdr:nvSpPr>
        <xdr:cNvPr id="138" name="テキスト ボックス 137"/>
        <xdr:cNvSpPr txBox="1"/>
      </xdr:nvSpPr>
      <xdr:spPr>
        <a:xfrm>
          <a:off x="2527300" y="640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企業の撤退や事業縮小による税収減に加え、普通建設事業費や扶助費、公債費等が増加し、財源の不足分を財政調整基金からの繰入金で賄っている状況が続いている。このため、財政調整基金残高は年々減少し、実質単年度収支が黒字に転換していない。今後は将来の負担軽減のため、経費節減に努め、必要額の積み立て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すべての会計において黒字となっている。</a:t>
          </a:r>
          <a:endParaRPr lang="ja-JP" altLang="ja-JP" sz="1400">
            <a:effectLst/>
          </a:endParaRPr>
        </a:p>
        <a:p>
          <a:r>
            <a:rPr lang="ja-JP" altLang="ja-JP" sz="1400">
              <a:solidFill>
                <a:schemeClr val="dk1"/>
              </a:solidFill>
              <a:effectLst/>
              <a:latin typeface="+mn-lt"/>
              <a:ea typeface="+mn-ea"/>
              <a:cs typeface="+mn-cs"/>
            </a:rPr>
            <a:t>　平成２</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年度の２</a:t>
          </a:r>
          <a:r>
            <a:rPr lang="ja-JP" altLang="en-US" sz="1400">
              <a:solidFill>
                <a:schemeClr val="dk1"/>
              </a:solidFill>
              <a:effectLst/>
              <a:latin typeface="+mn-lt"/>
              <a:ea typeface="+mn-ea"/>
              <a:cs typeface="+mn-cs"/>
            </a:rPr>
            <a:t>３</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４８</a:t>
          </a:r>
          <a:r>
            <a:rPr lang="ja-JP" altLang="ja-JP" sz="1400">
              <a:solidFill>
                <a:schemeClr val="dk1"/>
              </a:solidFill>
              <a:effectLst/>
              <a:latin typeface="+mn-lt"/>
              <a:ea typeface="+mn-ea"/>
              <a:cs typeface="+mn-cs"/>
            </a:rPr>
            <a:t>％から平成２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年度は２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．１</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％になり、２．</a:t>
          </a:r>
          <a:r>
            <a:rPr lang="ja-JP" altLang="en-US" sz="1400">
              <a:solidFill>
                <a:schemeClr val="dk1"/>
              </a:solidFill>
              <a:effectLst/>
              <a:latin typeface="+mn-lt"/>
              <a:ea typeface="+mn-ea"/>
              <a:cs typeface="+mn-cs"/>
            </a:rPr>
            <a:t>６４</a:t>
          </a:r>
          <a:r>
            <a:rPr lang="ja-JP" altLang="ja-JP" sz="1400">
              <a:solidFill>
                <a:schemeClr val="dk1"/>
              </a:solidFill>
              <a:effectLst/>
              <a:latin typeface="+mn-lt"/>
              <a:ea typeface="+mn-ea"/>
              <a:cs typeface="+mn-cs"/>
            </a:rPr>
            <a:t>ポイント</a:t>
          </a:r>
          <a:r>
            <a:rPr lang="ja-JP" altLang="en-US" sz="1400">
              <a:solidFill>
                <a:schemeClr val="dk1"/>
              </a:solidFill>
              <a:effectLst/>
              <a:latin typeface="+mn-lt"/>
              <a:ea typeface="+mn-ea"/>
              <a:cs typeface="+mn-cs"/>
            </a:rPr>
            <a:t>改善</a:t>
          </a:r>
          <a:r>
            <a:rPr lang="ja-JP" altLang="ja-JP" sz="1400">
              <a:solidFill>
                <a:schemeClr val="dk1"/>
              </a:solidFill>
              <a:effectLst/>
              <a:latin typeface="+mn-lt"/>
              <a:ea typeface="+mn-ea"/>
              <a:cs typeface="+mn-cs"/>
            </a:rPr>
            <a:t>した。全体的には２０％以上で上下している。平成２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年度において、一般会計の標準財政規模に占める割合が</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しているのは、地方交付税</a:t>
          </a:r>
          <a:r>
            <a:rPr lang="ja-JP" altLang="en-US" sz="1400">
              <a:solidFill>
                <a:schemeClr val="dk1"/>
              </a:solidFill>
              <a:effectLst/>
              <a:latin typeface="+mn-lt"/>
              <a:ea typeface="+mn-ea"/>
              <a:cs typeface="+mn-cs"/>
            </a:rPr>
            <a:t>の増加等が要因となっている。</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水</a:t>
          </a:r>
          <a:r>
            <a:rPr lang="ja-JP" altLang="ja-JP" sz="1400">
              <a:solidFill>
                <a:schemeClr val="dk1"/>
              </a:solidFill>
              <a:effectLst/>
              <a:latin typeface="+mn-lt"/>
              <a:ea typeface="+mn-ea"/>
              <a:cs typeface="+mn-cs"/>
            </a:rPr>
            <a:t>道事業会計については、町の会計の中でも標準財政規模に占める割合が大きくなってきている。特に事業規模が膨らんだわけではなく、独立採算の原則に則り事業を遂行している結果である。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a:t>
          </a:r>
          <a:r>
            <a:rPr kumimoji="1" lang="ja-JP" altLang="en-US" sz="1400">
              <a:solidFill>
                <a:schemeClr val="dk1"/>
              </a:solidFill>
              <a:effectLst/>
              <a:latin typeface="+mn-lt"/>
              <a:ea typeface="+mn-ea"/>
              <a:cs typeface="+mn-cs"/>
            </a:rPr>
            <a:t>ついて</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、Ｈ２５に</a:t>
          </a:r>
          <a:r>
            <a:rPr kumimoji="1" lang="ja-JP" altLang="ja-JP" sz="1400">
              <a:solidFill>
                <a:schemeClr val="dk1"/>
              </a:solidFill>
              <a:effectLst/>
              <a:latin typeface="+mn-lt"/>
              <a:ea typeface="+mn-ea"/>
              <a:cs typeface="+mn-cs"/>
            </a:rPr>
            <a:t>繰上償還</a:t>
          </a:r>
          <a:r>
            <a:rPr kumimoji="1" lang="ja-JP" altLang="en-US" sz="1400">
              <a:solidFill>
                <a:schemeClr val="dk1"/>
              </a:solidFill>
              <a:effectLst/>
              <a:latin typeface="+mn-lt"/>
              <a:ea typeface="+mn-ea"/>
              <a:cs typeface="+mn-cs"/>
            </a:rPr>
            <a:t>分</a:t>
          </a:r>
          <a:r>
            <a:rPr kumimoji="1" lang="ja-JP" altLang="ja-JP" sz="1400">
              <a:solidFill>
                <a:schemeClr val="dk1"/>
              </a:solidFill>
              <a:effectLst/>
              <a:latin typeface="+mn-lt"/>
              <a:ea typeface="+mn-ea"/>
              <a:cs typeface="+mn-cs"/>
            </a:rPr>
            <a:t>を</a:t>
          </a:r>
          <a:r>
            <a:rPr kumimoji="1" lang="ja-JP" altLang="en-US" sz="1400">
              <a:solidFill>
                <a:schemeClr val="dk1"/>
              </a:solidFill>
              <a:effectLst/>
              <a:latin typeface="+mn-lt"/>
              <a:ea typeface="+mn-ea"/>
              <a:cs typeface="+mn-cs"/>
            </a:rPr>
            <a:t>控除</a:t>
          </a:r>
          <a:r>
            <a:rPr kumimoji="1" lang="ja-JP" altLang="ja-JP" sz="1400">
              <a:solidFill>
                <a:schemeClr val="dk1"/>
              </a:solidFill>
              <a:effectLst/>
              <a:latin typeface="+mn-lt"/>
              <a:ea typeface="+mn-ea"/>
              <a:cs typeface="+mn-cs"/>
            </a:rPr>
            <a:t>したため、</a:t>
          </a:r>
          <a:r>
            <a:rPr kumimoji="1" lang="ja-JP" altLang="en-US" sz="1400">
              <a:solidFill>
                <a:schemeClr val="dk1"/>
              </a:solidFill>
              <a:effectLst/>
              <a:latin typeface="+mn-lt"/>
              <a:ea typeface="+mn-ea"/>
              <a:cs typeface="+mn-cs"/>
            </a:rPr>
            <a:t>一旦</a:t>
          </a:r>
          <a:r>
            <a:rPr kumimoji="1" lang="ja-JP" altLang="ja-JP" sz="1400">
              <a:solidFill>
                <a:schemeClr val="dk1"/>
              </a:solidFill>
              <a:effectLst/>
              <a:latin typeface="+mn-lt"/>
              <a:ea typeface="+mn-ea"/>
              <a:cs typeface="+mn-cs"/>
            </a:rPr>
            <a:t>減少し</a:t>
          </a:r>
          <a:r>
            <a:rPr kumimoji="1" lang="ja-JP" altLang="en-US" sz="1400">
              <a:solidFill>
                <a:schemeClr val="dk1"/>
              </a:solidFill>
              <a:effectLst/>
              <a:latin typeface="+mn-lt"/>
              <a:ea typeface="+mn-ea"/>
              <a:cs typeface="+mn-cs"/>
            </a:rPr>
            <a:t>たが、Ｈ２６は通常償還となり</a:t>
          </a:r>
          <a:r>
            <a:rPr kumimoji="1" lang="ja-JP" altLang="ja-JP" sz="1400">
              <a:solidFill>
                <a:schemeClr val="dk1"/>
              </a:solidFill>
              <a:effectLst/>
              <a:latin typeface="+mn-lt"/>
              <a:ea typeface="+mn-ea"/>
              <a:cs typeface="+mn-cs"/>
            </a:rPr>
            <a:t>、やや数値が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r>
            <a:rPr lang="ja-JP" altLang="ja-JP" sz="1400">
              <a:solidFill>
                <a:schemeClr val="dk1"/>
              </a:solidFill>
              <a:effectLst/>
              <a:latin typeface="+mn-lt"/>
              <a:ea typeface="+mn-ea"/>
              <a:cs typeface="+mn-cs"/>
            </a:rPr>
            <a:t>下水道事業においては元利償還金に対する一般会計からの繰出金が増加してきた。算入公債費等については</a:t>
          </a:r>
          <a:r>
            <a:rPr lang="ja-JP" altLang="en-US" sz="1400">
              <a:solidFill>
                <a:schemeClr val="dk1"/>
              </a:solidFill>
              <a:effectLst/>
              <a:latin typeface="+mn-lt"/>
              <a:ea typeface="+mn-ea"/>
              <a:cs typeface="+mn-cs"/>
            </a:rPr>
            <a:t>基準財政需要額</a:t>
          </a:r>
          <a:r>
            <a:rPr lang="ja-JP" altLang="ja-JP" sz="1400">
              <a:solidFill>
                <a:schemeClr val="dk1"/>
              </a:solidFill>
              <a:effectLst/>
              <a:latin typeface="+mn-lt"/>
              <a:ea typeface="+mn-ea"/>
              <a:cs typeface="+mn-cs"/>
            </a:rPr>
            <a:t>が増加したため上昇している。</a:t>
          </a:r>
          <a:endParaRPr lang="ja-JP" altLang="ja-JP" sz="1400">
            <a:effectLst/>
          </a:endParaRPr>
        </a:p>
        <a:p>
          <a:r>
            <a:rPr lang="ja-JP" altLang="ja-JP" sz="1400">
              <a:solidFill>
                <a:schemeClr val="dk1"/>
              </a:solidFill>
              <a:effectLst/>
              <a:latin typeface="+mn-lt"/>
              <a:ea typeface="+mn-ea"/>
              <a:cs typeface="+mn-cs"/>
            </a:rPr>
            <a:t>　以上のことから実質公債費比率の分子はＨ２</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とＨ２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で比較し、元利償還金等（Ａ）</a:t>
          </a:r>
          <a:r>
            <a:rPr lang="ja-JP" altLang="en-US" sz="1400">
              <a:solidFill>
                <a:schemeClr val="dk1"/>
              </a:solidFill>
              <a:effectLst/>
              <a:latin typeface="+mn-lt"/>
              <a:ea typeface="+mn-ea"/>
              <a:cs typeface="+mn-cs"/>
            </a:rPr>
            <a:t>が１２</a:t>
          </a:r>
          <a:r>
            <a:rPr lang="ja-JP" altLang="ja-JP" sz="1400">
              <a:solidFill>
                <a:schemeClr val="dk1"/>
              </a:solidFill>
              <a:effectLst/>
              <a:latin typeface="+mn-lt"/>
              <a:ea typeface="+mn-ea"/>
              <a:cs typeface="+mn-cs"/>
            </a:rPr>
            <a:t>百万円</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し、算入公債費等（Ｂ）</a:t>
          </a:r>
          <a:r>
            <a:rPr lang="ja-JP" altLang="en-US" sz="1400">
              <a:solidFill>
                <a:schemeClr val="dk1"/>
              </a:solidFill>
              <a:effectLst/>
              <a:latin typeface="+mn-lt"/>
              <a:ea typeface="+mn-ea"/>
              <a:cs typeface="+mn-cs"/>
            </a:rPr>
            <a:t>も２０</a:t>
          </a:r>
          <a:r>
            <a:rPr lang="ja-JP" altLang="ja-JP" sz="1400">
              <a:solidFill>
                <a:schemeClr val="dk1"/>
              </a:solidFill>
              <a:effectLst/>
              <a:latin typeface="+mn-lt"/>
              <a:ea typeface="+mn-ea"/>
              <a:cs typeface="+mn-cs"/>
            </a:rPr>
            <a:t>百万円</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し、（Ａ）－（Ｂ）は８百万円減少となった。今後も財政を圧迫することのないよう健全な財政運営に努める。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将来負担額の約半分を占める「一般会計等に係る地方債の現在高地方債」は減少傾向にある</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が、スマートインターチェンジ建設等に伴う新規借入と定期的な元金償還が同額程度となり、今後はほぼ横ばいで推移する見込み</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。「公営企業債等繰入見込額」は下水道</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債元金残高が減少したため、大幅に減額となったが、今後は引き続き減少する見込み</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一方、充当可能財源については、平成２３年度以降事業資金として基金を取り崩したため残高が減少した。</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以上のことから将来負担額や充当可能財源はそれぞれやや減少傾向にある。引き続き公債費等義務的経費の削減と充当財源である基金への積み立てを図りながら財政の健全化に努める。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6425091</v>
      </c>
      <c r="BO4" s="379"/>
      <c r="BP4" s="379"/>
      <c r="BQ4" s="379"/>
      <c r="BR4" s="379"/>
      <c r="BS4" s="379"/>
      <c r="BT4" s="379"/>
      <c r="BU4" s="380"/>
      <c r="BV4" s="378">
        <v>6071367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7.8</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6075813</v>
      </c>
      <c r="BO5" s="384"/>
      <c r="BP5" s="384"/>
      <c r="BQ5" s="384"/>
      <c r="BR5" s="384"/>
      <c r="BS5" s="384"/>
      <c r="BT5" s="384"/>
      <c r="BU5" s="385"/>
      <c r="BV5" s="383">
        <v>5775792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87.8</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349278</v>
      </c>
      <c r="BO6" s="384"/>
      <c r="BP6" s="384"/>
      <c r="BQ6" s="384"/>
      <c r="BR6" s="384"/>
      <c r="BS6" s="384"/>
      <c r="BT6" s="384"/>
      <c r="BU6" s="385"/>
      <c r="BV6" s="383">
        <v>295575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v>
      </c>
      <c r="CU6" s="530"/>
      <c r="CV6" s="530"/>
      <c r="CW6" s="530"/>
      <c r="CX6" s="530"/>
      <c r="CY6" s="530"/>
      <c r="CZ6" s="530"/>
      <c r="DA6" s="531"/>
      <c r="DB6" s="529">
        <v>98.8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39447</v>
      </c>
      <c r="BO7" s="384"/>
      <c r="BP7" s="384"/>
      <c r="BQ7" s="384"/>
      <c r="BR7" s="384"/>
      <c r="BS7" s="384"/>
      <c r="BT7" s="384"/>
      <c r="BU7" s="385"/>
      <c r="BV7" s="383">
        <v>57407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3947318</v>
      </c>
      <c r="CU7" s="384"/>
      <c r="CV7" s="384"/>
      <c r="CW7" s="384"/>
      <c r="CX7" s="384"/>
      <c r="CY7" s="384"/>
      <c r="CZ7" s="384"/>
      <c r="DA7" s="385"/>
      <c r="DB7" s="383">
        <v>4046274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309831</v>
      </c>
      <c r="BO8" s="384"/>
      <c r="BP8" s="384"/>
      <c r="BQ8" s="384"/>
      <c r="BR8" s="384"/>
      <c r="BS8" s="384"/>
      <c r="BT8" s="384"/>
      <c r="BU8" s="385"/>
      <c r="BV8" s="383">
        <v>238168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0.65</v>
      </c>
      <c r="CU8" s="493"/>
      <c r="CV8" s="493"/>
      <c r="CW8" s="493"/>
      <c r="CX8" s="493"/>
      <c r="CY8" s="493"/>
      <c r="CZ8" s="493"/>
      <c r="DA8" s="494"/>
      <c r="DB8" s="492">
        <v>0.67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15271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71663</v>
      </c>
      <c r="BO9" s="384"/>
      <c r="BP9" s="384"/>
      <c r="BQ9" s="384"/>
      <c r="BR9" s="384"/>
      <c r="BS9" s="384"/>
      <c r="BT9" s="384"/>
      <c r="BU9" s="385"/>
      <c r="BV9" s="383">
        <v>-134420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15263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85303</v>
      </c>
      <c r="BO10" s="384"/>
      <c r="BP10" s="384"/>
      <c r="BQ10" s="384"/>
      <c r="BR10" s="384"/>
      <c r="BS10" s="384"/>
      <c r="BT10" s="384"/>
      <c r="BU10" s="385"/>
      <c r="BV10" s="383">
        <v>120275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15248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304561</v>
      </c>
      <c r="BO12" s="384"/>
      <c r="BP12" s="384"/>
      <c r="BQ12" s="384"/>
      <c r="BR12" s="384"/>
      <c r="BS12" s="384"/>
      <c r="BT12" s="384"/>
      <c r="BU12" s="385"/>
      <c r="BV12" s="383">
        <v>271551</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15052</v>
      </c>
      <c r="S13" s="485"/>
      <c r="T13" s="485"/>
      <c r="U13" s="485"/>
      <c r="V13" s="486"/>
      <c r="W13" s="472" t="s">
        <v>123</v>
      </c>
      <c r="X13" s="396"/>
      <c r="Y13" s="396"/>
      <c r="Z13" s="396"/>
      <c r="AA13" s="396"/>
      <c r="AB13" s="397"/>
      <c r="AC13" s="359">
        <v>263</v>
      </c>
      <c r="AD13" s="360"/>
      <c r="AE13" s="360"/>
      <c r="AF13" s="360"/>
      <c r="AG13" s="361"/>
      <c r="AH13" s="359">
        <v>411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-147595</v>
      </c>
      <c r="BO13" s="384"/>
      <c r="BP13" s="384"/>
      <c r="BQ13" s="384"/>
      <c r="BR13" s="384"/>
      <c r="BS13" s="384"/>
      <c r="BT13" s="384"/>
      <c r="BU13" s="385"/>
      <c r="BV13" s="383">
        <v>-285696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14.1</v>
      </c>
      <c r="CU13" s="354"/>
      <c r="CV13" s="354"/>
      <c r="CW13" s="354"/>
      <c r="CX13" s="354"/>
      <c r="CY13" s="354"/>
      <c r="CZ13" s="354"/>
      <c r="DA13" s="355"/>
      <c r="DB13" s="353">
        <v>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15330</v>
      </c>
      <c r="S14" s="485"/>
      <c r="T14" s="485"/>
      <c r="U14" s="485"/>
      <c r="V14" s="486"/>
      <c r="W14" s="487"/>
      <c r="X14" s="399"/>
      <c r="Y14" s="399"/>
      <c r="Z14" s="399"/>
      <c r="AA14" s="399"/>
      <c r="AB14" s="400"/>
      <c r="AC14" s="477">
        <v>3.5</v>
      </c>
      <c r="AD14" s="478"/>
      <c r="AE14" s="478"/>
      <c r="AF14" s="478"/>
      <c r="AG14" s="479"/>
      <c r="AH14" s="477">
        <v>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86.1</v>
      </c>
      <c r="CU14" s="456"/>
      <c r="CV14" s="456"/>
      <c r="CW14" s="456"/>
      <c r="CX14" s="456"/>
      <c r="CY14" s="456"/>
      <c r="CZ14" s="456"/>
      <c r="DA14" s="457"/>
      <c r="DB14" s="488">
        <v>91.8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15123</v>
      </c>
      <c r="S15" s="485"/>
      <c r="T15" s="485"/>
      <c r="U15" s="485"/>
      <c r="V15" s="486"/>
      <c r="W15" s="472" t="s">
        <v>130</v>
      </c>
      <c r="X15" s="396"/>
      <c r="Y15" s="396"/>
      <c r="Z15" s="396"/>
      <c r="AA15" s="396"/>
      <c r="AB15" s="397"/>
      <c r="AC15" s="359">
        <v>3072</v>
      </c>
      <c r="AD15" s="360"/>
      <c r="AE15" s="360"/>
      <c r="AF15" s="360"/>
      <c r="AG15" s="361"/>
      <c r="AH15" s="359">
        <v>3635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1910323</v>
      </c>
      <c r="BO15" s="379"/>
      <c r="BP15" s="379"/>
      <c r="BQ15" s="379"/>
      <c r="BR15" s="379"/>
      <c r="BS15" s="379"/>
      <c r="BT15" s="379"/>
      <c r="BU15" s="380"/>
      <c r="BV15" s="378">
        <v>1998033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40.6</v>
      </c>
      <c r="AD16" s="478"/>
      <c r="AE16" s="478"/>
      <c r="AF16" s="478"/>
      <c r="AG16" s="479"/>
      <c r="AH16" s="477">
        <v>44.2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3025673</v>
      </c>
      <c r="BO16" s="384"/>
      <c r="BP16" s="384"/>
      <c r="BQ16" s="384"/>
      <c r="BR16" s="384"/>
      <c r="BS16" s="384"/>
      <c r="BT16" s="384"/>
      <c r="BU16" s="385"/>
      <c r="BV16" s="383">
        <v>3036830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4223</v>
      </c>
      <c r="AD17" s="360"/>
      <c r="AE17" s="360"/>
      <c r="AF17" s="360"/>
      <c r="AG17" s="361"/>
      <c r="AH17" s="359">
        <v>4169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2449566</v>
      </c>
      <c r="BO17" s="384"/>
      <c r="BP17" s="384"/>
      <c r="BQ17" s="384"/>
      <c r="BR17" s="384"/>
      <c r="BS17" s="384"/>
      <c r="BT17" s="384"/>
      <c r="BU17" s="385"/>
      <c r="BV17" s="383">
        <v>2581707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18.16</v>
      </c>
      <c r="M18" s="448"/>
      <c r="N18" s="448"/>
      <c r="O18" s="448"/>
      <c r="P18" s="448"/>
      <c r="Q18" s="448"/>
      <c r="R18" s="449"/>
      <c r="S18" s="449"/>
      <c r="T18" s="449"/>
      <c r="U18" s="449"/>
      <c r="V18" s="450"/>
      <c r="W18" s="464"/>
      <c r="X18" s="465"/>
      <c r="Y18" s="465"/>
      <c r="Z18" s="465"/>
      <c r="AA18" s="465"/>
      <c r="AB18" s="473"/>
      <c r="AC18" s="347">
        <v>55.9</v>
      </c>
      <c r="AD18" s="348"/>
      <c r="AE18" s="348"/>
      <c r="AF18" s="348"/>
      <c r="AG18" s="451"/>
      <c r="AH18" s="347">
        <v>50.7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3528048</v>
      </c>
      <c r="BO18" s="384"/>
      <c r="BP18" s="384"/>
      <c r="BQ18" s="384"/>
      <c r="BR18" s="384"/>
      <c r="BS18" s="384"/>
      <c r="BT18" s="384"/>
      <c r="BU18" s="385"/>
      <c r="BV18" s="383">
        <v>3525621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841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4917686</v>
      </c>
      <c r="BO19" s="384"/>
      <c r="BP19" s="384"/>
      <c r="BQ19" s="384"/>
      <c r="BR19" s="384"/>
      <c r="BS19" s="384"/>
      <c r="BT19" s="384"/>
      <c r="BU19" s="385"/>
      <c r="BV19" s="383">
        <v>4833903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4902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5853878</v>
      </c>
      <c r="BO23" s="384"/>
      <c r="BP23" s="384"/>
      <c r="BQ23" s="384"/>
      <c r="BR23" s="384"/>
      <c r="BS23" s="384"/>
      <c r="BT23" s="384"/>
      <c r="BU23" s="385"/>
      <c r="BV23" s="383">
        <v>5998464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5040</v>
      </c>
      <c r="R24" s="360"/>
      <c r="S24" s="360"/>
      <c r="T24" s="360"/>
      <c r="U24" s="360"/>
      <c r="V24" s="361"/>
      <c r="W24" s="425"/>
      <c r="X24" s="416"/>
      <c r="Y24" s="417"/>
      <c r="Z24" s="356" t="s">
        <v>153</v>
      </c>
      <c r="AA24" s="357"/>
      <c r="AB24" s="357"/>
      <c r="AC24" s="357"/>
      <c r="AD24" s="357"/>
      <c r="AE24" s="357"/>
      <c r="AF24" s="357"/>
      <c r="AG24" s="358"/>
      <c r="AH24" s="359">
        <v>153</v>
      </c>
      <c r="AI24" s="360"/>
      <c r="AJ24" s="360"/>
      <c r="AK24" s="360"/>
      <c r="AL24" s="361"/>
      <c r="AM24" s="359">
        <v>410499</v>
      </c>
      <c r="AN24" s="360"/>
      <c r="AO24" s="360"/>
      <c r="AP24" s="360"/>
      <c r="AQ24" s="360"/>
      <c r="AR24" s="361"/>
      <c r="AS24" s="359">
        <v>2683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2806868</v>
      </c>
      <c r="BO24" s="384"/>
      <c r="BP24" s="384"/>
      <c r="BQ24" s="384"/>
      <c r="BR24" s="384"/>
      <c r="BS24" s="384"/>
      <c r="BT24" s="384"/>
      <c r="BU24" s="385"/>
      <c r="BV24" s="383">
        <v>3100215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5400</v>
      </c>
      <c r="R26" s="360"/>
      <c r="S26" s="360"/>
      <c r="T26" s="360"/>
      <c r="U26" s="360"/>
      <c r="V26" s="361"/>
      <c r="W26" s="425"/>
      <c r="X26" s="416"/>
      <c r="Y26" s="417"/>
      <c r="Z26" s="356" t="s">
        <v>159</v>
      </c>
      <c r="AA26" s="438"/>
      <c r="AB26" s="438"/>
      <c r="AC26" s="438"/>
      <c r="AD26" s="438"/>
      <c r="AE26" s="438"/>
      <c r="AF26" s="438"/>
      <c r="AG26" s="439"/>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3050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160</v>
      </c>
      <c r="AN27" s="360"/>
      <c r="AO27" s="360"/>
      <c r="AP27" s="360"/>
      <c r="AQ27" s="360"/>
      <c r="AR27" s="361"/>
      <c r="AS27" s="359" t="s">
        <v>160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2640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297266</v>
      </c>
      <c r="BO28" s="379"/>
      <c r="BP28" s="379"/>
      <c r="BQ28" s="379"/>
      <c r="BR28" s="379"/>
      <c r="BS28" s="379"/>
      <c r="BT28" s="379"/>
      <c r="BU28" s="380"/>
      <c r="BV28" s="378">
        <v>463524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2430</v>
      </c>
      <c r="R29" s="360"/>
      <c r="S29" s="360"/>
      <c r="T29" s="360"/>
      <c r="U29" s="360"/>
      <c r="V29" s="361"/>
      <c r="W29" s="426"/>
      <c r="X29" s="427"/>
      <c r="Y29" s="428"/>
      <c r="Z29" s="356" t="s">
        <v>170</v>
      </c>
      <c r="AA29" s="357"/>
      <c r="AB29" s="357"/>
      <c r="AC29" s="357"/>
      <c r="AD29" s="357"/>
      <c r="AE29" s="357"/>
      <c r="AF29" s="357"/>
      <c r="AG29" s="358"/>
      <c r="AH29" s="359">
        <v>154</v>
      </c>
      <c r="AI29" s="360"/>
      <c r="AJ29" s="360"/>
      <c r="AK29" s="360"/>
      <c r="AL29" s="361"/>
      <c r="AM29" s="359">
        <v>414564</v>
      </c>
      <c r="AN29" s="360"/>
      <c r="AO29" s="360"/>
      <c r="AP29" s="360"/>
      <c r="AQ29" s="360"/>
      <c r="AR29" s="361"/>
      <c r="AS29" s="359">
        <v>2692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659</v>
      </c>
      <c r="BO29" s="384"/>
      <c r="BP29" s="384"/>
      <c r="BQ29" s="384"/>
      <c r="BR29" s="384"/>
      <c r="BS29" s="384"/>
      <c r="BT29" s="384"/>
      <c r="BU29" s="385"/>
      <c r="BV29" s="383">
        <v>20658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88.4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327341</v>
      </c>
      <c r="BO30" s="387"/>
      <c r="BP30" s="387"/>
      <c r="BQ30" s="387"/>
      <c r="BR30" s="387"/>
      <c r="BS30" s="387"/>
      <c r="BT30" s="387"/>
      <c r="BU30" s="388"/>
      <c r="BV30" s="386">
        <v>477556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西濃環境整備組合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長良川（株）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東安中学校組合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安八町土地開発公社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大垣消防組合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大垣衛生施設組合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西南濃粗大廃棄物処理組合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あすわ苑老人福祉施設事務組合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西南濃老人福祉施設事務組合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安八郡広域連合（一般会計）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安八郡広域連合（特別会計）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岐阜県市町村会館組合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6691</v>
      </c>
      <c r="J41" s="83">
        <v>6471</v>
      </c>
      <c r="K41" s="83">
        <v>6251</v>
      </c>
      <c r="L41" s="83">
        <v>5998</v>
      </c>
      <c r="M41" s="84">
        <v>5854</v>
      </c>
    </row>
    <row r="42" spans="2:13" ht="27.75" customHeight="1">
      <c r="B42" s="1171"/>
      <c r="C42" s="1172"/>
      <c r="D42" s="85"/>
      <c r="E42" s="1175" t="s">
        <v>26</v>
      </c>
      <c r="F42" s="1175"/>
      <c r="G42" s="1175"/>
      <c r="H42" s="1176"/>
      <c r="I42" s="86">
        <v>753</v>
      </c>
      <c r="J42" s="87">
        <v>749</v>
      </c>
      <c r="K42" s="87">
        <v>726</v>
      </c>
      <c r="L42" s="87">
        <v>700</v>
      </c>
      <c r="M42" s="88">
        <v>386</v>
      </c>
    </row>
    <row r="43" spans="2:13" ht="27.75" customHeight="1">
      <c r="B43" s="1171"/>
      <c r="C43" s="1172"/>
      <c r="D43" s="85"/>
      <c r="E43" s="1175" t="s">
        <v>27</v>
      </c>
      <c r="F43" s="1175"/>
      <c r="G43" s="1175"/>
      <c r="H43" s="1176"/>
      <c r="I43" s="86">
        <v>4894</v>
      </c>
      <c r="J43" s="87">
        <v>5216</v>
      </c>
      <c r="K43" s="87">
        <v>5255</v>
      </c>
      <c r="L43" s="87">
        <v>4685</v>
      </c>
      <c r="M43" s="88">
        <v>4149</v>
      </c>
    </row>
    <row r="44" spans="2:13" ht="27.75" customHeight="1">
      <c r="B44" s="1171"/>
      <c r="C44" s="1172"/>
      <c r="D44" s="85"/>
      <c r="E44" s="1175" t="s">
        <v>28</v>
      </c>
      <c r="F44" s="1175"/>
      <c r="G44" s="1175"/>
      <c r="H44" s="1176"/>
      <c r="I44" s="86">
        <v>467</v>
      </c>
      <c r="J44" s="87">
        <v>388</v>
      </c>
      <c r="K44" s="87">
        <v>314</v>
      </c>
      <c r="L44" s="87">
        <v>249</v>
      </c>
      <c r="M44" s="88">
        <v>218</v>
      </c>
    </row>
    <row r="45" spans="2:13" ht="27.75" customHeight="1">
      <c r="B45" s="1171"/>
      <c r="C45" s="1172"/>
      <c r="D45" s="85"/>
      <c r="E45" s="1175" t="s">
        <v>29</v>
      </c>
      <c r="F45" s="1175"/>
      <c r="G45" s="1175"/>
      <c r="H45" s="1176"/>
      <c r="I45" s="86">
        <v>402</v>
      </c>
      <c r="J45" s="87">
        <v>489</v>
      </c>
      <c r="K45" s="87">
        <v>521</v>
      </c>
      <c r="L45" s="87">
        <v>572</v>
      </c>
      <c r="M45" s="88">
        <v>486</v>
      </c>
    </row>
    <row r="46" spans="2:13" ht="27.75" customHeight="1">
      <c r="B46" s="1171"/>
      <c r="C46" s="1172"/>
      <c r="D46" s="85"/>
      <c r="E46" s="1175" t="s">
        <v>30</v>
      </c>
      <c r="F46" s="1175"/>
      <c r="G46" s="1175"/>
      <c r="H46" s="1176"/>
      <c r="I46" s="86">
        <v>186</v>
      </c>
      <c r="J46" s="87">
        <v>152</v>
      </c>
      <c r="K46" s="87">
        <v>162</v>
      </c>
      <c r="L46" s="87">
        <v>159</v>
      </c>
      <c r="M46" s="88">
        <v>430</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1424</v>
      </c>
      <c r="J49" s="87">
        <v>1341</v>
      </c>
      <c r="K49" s="87">
        <v>1233</v>
      </c>
      <c r="L49" s="87">
        <v>1142</v>
      </c>
      <c r="M49" s="88">
        <v>755</v>
      </c>
    </row>
    <row r="50" spans="2:13" ht="27.75" customHeight="1">
      <c r="B50" s="1171"/>
      <c r="C50" s="1172"/>
      <c r="D50" s="85"/>
      <c r="E50" s="1175" t="s">
        <v>35</v>
      </c>
      <c r="F50" s="1175"/>
      <c r="G50" s="1175"/>
      <c r="H50" s="1176"/>
      <c r="I50" s="86">
        <v>221</v>
      </c>
      <c r="J50" s="87">
        <v>222</v>
      </c>
      <c r="K50" s="87">
        <v>204</v>
      </c>
      <c r="L50" s="87">
        <v>185</v>
      </c>
      <c r="M50" s="88">
        <v>167</v>
      </c>
    </row>
    <row r="51" spans="2:13" ht="27.75" customHeight="1">
      <c r="B51" s="1173"/>
      <c r="C51" s="1174"/>
      <c r="D51" s="85"/>
      <c r="E51" s="1175" t="s">
        <v>36</v>
      </c>
      <c r="F51" s="1175"/>
      <c r="G51" s="1175"/>
      <c r="H51" s="1176"/>
      <c r="I51" s="86">
        <v>8146</v>
      </c>
      <c r="J51" s="87">
        <v>8043</v>
      </c>
      <c r="K51" s="87">
        <v>7954</v>
      </c>
      <c r="L51" s="87">
        <v>7927</v>
      </c>
      <c r="M51" s="88">
        <v>7789</v>
      </c>
    </row>
    <row r="52" spans="2:13" ht="27.75" customHeight="1" thickBot="1">
      <c r="B52" s="1177" t="s">
        <v>37</v>
      </c>
      <c r="C52" s="1178"/>
      <c r="D52" s="90"/>
      <c r="E52" s="1179" t="s">
        <v>38</v>
      </c>
      <c r="F52" s="1179"/>
      <c r="G52" s="1179"/>
      <c r="H52" s="1180"/>
      <c r="I52" s="91">
        <v>3602</v>
      </c>
      <c r="J52" s="92">
        <v>3859</v>
      </c>
      <c r="K52" s="92">
        <v>3836</v>
      </c>
      <c r="L52" s="92">
        <v>3109</v>
      </c>
      <c r="M52" s="93">
        <v>2814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31847</v>
      </c>
      <c r="E3" s="116"/>
      <c r="F3" s="117">
        <v>71812</v>
      </c>
      <c r="G3" s="118"/>
      <c r="H3" s="119"/>
    </row>
    <row r="4" spans="1:8">
      <c r="A4" s="120"/>
      <c r="B4" s="121"/>
      <c r="C4" s="122"/>
      <c r="D4" s="123">
        <v>27982</v>
      </c>
      <c r="E4" s="124"/>
      <c r="F4" s="125">
        <v>35025</v>
      </c>
      <c r="G4" s="126"/>
      <c r="H4" s="127"/>
    </row>
    <row r="5" spans="1:8">
      <c r="A5" s="108" t="s">
        <v>506</v>
      </c>
      <c r="B5" s="113"/>
      <c r="C5" s="114"/>
      <c r="D5" s="115">
        <v>39260</v>
      </c>
      <c r="E5" s="116"/>
      <c r="F5" s="117">
        <v>61557</v>
      </c>
      <c r="G5" s="118"/>
      <c r="H5" s="119"/>
    </row>
    <row r="6" spans="1:8">
      <c r="A6" s="120"/>
      <c r="B6" s="121"/>
      <c r="C6" s="122"/>
      <c r="D6" s="123">
        <v>33901</v>
      </c>
      <c r="E6" s="124"/>
      <c r="F6" s="125">
        <v>32497</v>
      </c>
      <c r="G6" s="126"/>
      <c r="H6" s="127"/>
    </row>
    <row r="7" spans="1:8">
      <c r="A7" s="108" t="s">
        <v>507</v>
      </c>
      <c r="B7" s="113"/>
      <c r="C7" s="114"/>
      <c r="D7" s="115">
        <v>36818</v>
      </c>
      <c r="E7" s="116"/>
      <c r="F7" s="117">
        <v>69806</v>
      </c>
      <c r="G7" s="118"/>
      <c r="H7" s="119"/>
    </row>
    <row r="8" spans="1:8">
      <c r="A8" s="120"/>
      <c r="B8" s="121"/>
      <c r="C8" s="122"/>
      <c r="D8" s="123">
        <v>31057</v>
      </c>
      <c r="E8" s="124"/>
      <c r="F8" s="125">
        <v>32823</v>
      </c>
      <c r="G8" s="126"/>
      <c r="H8" s="127"/>
    </row>
    <row r="9" spans="1:8">
      <c r="A9" s="108" t="s">
        <v>508</v>
      </c>
      <c r="B9" s="113"/>
      <c r="C9" s="114"/>
      <c r="D9" s="115">
        <v>42172</v>
      </c>
      <c r="E9" s="116"/>
      <c r="F9" s="117">
        <v>74444</v>
      </c>
      <c r="G9" s="118"/>
      <c r="H9" s="119"/>
    </row>
    <row r="10" spans="1:8">
      <c r="A10" s="120"/>
      <c r="B10" s="121"/>
      <c r="C10" s="122"/>
      <c r="D10" s="123">
        <v>21623</v>
      </c>
      <c r="E10" s="124"/>
      <c r="F10" s="125">
        <v>34175</v>
      </c>
      <c r="G10" s="126"/>
      <c r="H10" s="127"/>
    </row>
    <row r="11" spans="1:8">
      <c r="A11" s="108" t="s">
        <v>509</v>
      </c>
      <c r="B11" s="113"/>
      <c r="C11" s="114"/>
      <c r="D11" s="115">
        <v>59845</v>
      </c>
      <c r="E11" s="116"/>
      <c r="F11" s="117">
        <v>85205</v>
      </c>
      <c r="G11" s="118"/>
      <c r="H11" s="119"/>
    </row>
    <row r="12" spans="1:8">
      <c r="A12" s="120"/>
      <c r="B12" s="121"/>
      <c r="C12" s="128"/>
      <c r="D12" s="123">
        <v>23804</v>
      </c>
      <c r="E12" s="124"/>
      <c r="F12" s="125">
        <v>38847</v>
      </c>
      <c r="G12" s="126"/>
      <c r="H12" s="127"/>
    </row>
    <row r="13" spans="1:8">
      <c r="A13" s="108"/>
      <c r="B13" s="113"/>
      <c r="C13" s="129"/>
      <c r="D13" s="130">
        <v>41988</v>
      </c>
      <c r="E13" s="131"/>
      <c r="F13" s="132">
        <v>72565</v>
      </c>
      <c r="G13" s="133"/>
      <c r="H13" s="119"/>
    </row>
    <row r="14" spans="1:8">
      <c r="A14" s="120"/>
      <c r="B14" s="121"/>
      <c r="C14" s="122"/>
      <c r="D14" s="123">
        <v>27673</v>
      </c>
      <c r="E14" s="124"/>
      <c r="F14" s="125">
        <v>34673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10.67</v>
      </c>
      <c r="C19" s="134">
        <f>ROUND(VALUE(SUBSTITUTE(実質収支比率等に係る経年分析!G$48,"▲","-")),2)</f>
        <v>7.55</v>
      </c>
      <c r="D19" s="134">
        <f>ROUND(VALUE(SUBSTITUTE(実質収支比率等に係る経年分析!H$48,"▲","-")),2)</f>
        <v>9.25</v>
      </c>
      <c r="E19" s="134">
        <f>ROUND(VALUE(SUBSTITUTE(実質収支比率等に係る経年分析!I$48,"▲","-")),2)</f>
        <v>5.89</v>
      </c>
      <c r="F19" s="134">
        <f>ROUND(VALUE(SUBSTITUTE(実質収支比率等に係る経年分析!J$48,"▲","-")),2)</f>
        <v>7.85</v>
      </c>
    </row>
    <row r="20" spans="1:11">
      <c r="A20" s="134" t="s">
        <v>43</v>
      </c>
      <c r="B20" s="134">
        <f>ROUND(VALUE(SUBSTITUTE(実質収支比率等に係る経年分析!F$47,"▲","-")),2)</f>
        <v>18.86</v>
      </c>
      <c r="C20" s="134">
        <f>ROUND(VALUE(SUBSTITUTE(実質収支比率等に係る経年分析!G$47,"▲","-")),2)</f>
        <v>16.559999999999999</v>
      </c>
      <c r="D20" s="134">
        <f>ROUND(VALUE(SUBSTITUTE(実質収支比率等に係る経年分析!H$47,"▲","-")),2)</f>
        <v>11.17</v>
      </c>
      <c r="E20" s="134">
        <f>ROUND(VALUE(SUBSTITUTE(実質収支比率等に係る経年分析!I$47,"▲","-")),2)</f>
        <v>11.46</v>
      </c>
      <c r="F20" s="134">
        <f>ROUND(VALUE(SUBSTITUTE(実質収支比率等に係る経年分析!J$47,"▲","-")),2)</f>
        <v>7.53</v>
      </c>
    </row>
    <row r="21" spans="1:11">
      <c r="A21" s="134" t="s">
        <v>44</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-11.62</v>
      </c>
      <c r="D21" s="134">
        <f>IF(ISNUMBER(VALUE(SUBSTITUTE(実質収支比率等に係る経年分析!H$49,"▲","-"))),ROUND(VALUE(SUBSTITUTE(実質収支比率等に係る経年分析!H$49,"▲","-")),2),NA())</f>
        <v>-4</v>
      </c>
      <c r="E21" s="134">
        <f>IF(ISNUMBER(VALUE(SUBSTITUTE(実質収支比率等に係る経年分析!I$49,"▲","-"))),ROUND(VALUE(SUBSTITUTE(実質収支比率等に係る経年分析!I$49,"▲","-")),2),NA())</f>
        <v>-7.06</v>
      </c>
      <c r="F21" s="134">
        <f>IF(ISNUMBER(VALUE(SUBSTITUTE(実質収支比率等に係る経年分析!J$49,"▲","-"))),ROUND(VALUE(SUBSTITUTE(実質収支比率等に係る経年分析!J$49,"▲","-")),2),NA())</f>
        <v>-3.74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16.399999999999999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644</v>
      </c>
      <c r="E42" s="136"/>
      <c r="F42" s="136"/>
      <c r="G42" s="136">
        <f>'実質公債費比率（分子）の構造'!L$52</f>
        <v>647</v>
      </c>
      <c r="H42" s="136"/>
      <c r="I42" s="136"/>
      <c r="J42" s="136">
        <f>'実質公債費比率（分子）の構造'!M$52</f>
        <v>663</v>
      </c>
      <c r="K42" s="136"/>
      <c r="L42" s="136"/>
      <c r="M42" s="136">
        <f>'実質公債費比率（分子）の構造'!N$52</f>
        <v>680</v>
      </c>
      <c r="N42" s="136"/>
      <c r="O42" s="136"/>
      <c r="P42" s="136">
        <f>'実質公債費比率（分子）の構造'!O$52</f>
        <v>700</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97</v>
      </c>
      <c r="C45" s="136"/>
      <c r="D45" s="136"/>
      <c r="E45" s="136">
        <f>'実質公債費比率（分子）の構造'!L$49</f>
        <v>91</v>
      </c>
      <c r="F45" s="136"/>
      <c r="G45" s="136"/>
      <c r="H45" s="136">
        <f>'実質公債費比率（分子）の構造'!M$49</f>
        <v>81</v>
      </c>
      <c r="I45" s="136"/>
      <c r="J45" s="136"/>
      <c r="K45" s="136">
        <f>'実質公債費比率（分子）の構造'!N$49</f>
        <v>81</v>
      </c>
      <c r="L45" s="136"/>
      <c r="M45" s="136"/>
      <c r="N45" s="136">
        <f>'実質公債費比率（分子）の構造'!O$49</f>
        <v>72</v>
      </c>
      <c r="O45" s="136"/>
      <c r="P45" s="136"/>
    </row>
    <row r="46" spans="1:16">
      <c r="A46" s="136" t="s">
        <v>55</v>
      </c>
      <c r="B46" s="136">
        <f>'実質公債費比率（分子）の構造'!K$48</f>
        <v>365</v>
      </c>
      <c r="C46" s="136"/>
      <c r="D46" s="136"/>
      <c r="E46" s="136">
        <f>'実質公債費比率（分子）の構造'!L$48</f>
        <v>372</v>
      </c>
      <c r="F46" s="136"/>
      <c r="G46" s="136"/>
      <c r="H46" s="136">
        <f>'実質公債費比率（分子）の構造'!M$48</f>
        <v>351</v>
      </c>
      <c r="I46" s="136"/>
      <c r="J46" s="136"/>
      <c r="K46" s="136">
        <f>'実質公債費比率（分子）の構造'!N$48</f>
        <v>298</v>
      </c>
      <c r="L46" s="136"/>
      <c r="M46" s="136"/>
      <c r="N46" s="136">
        <f>'実質公債費比率（分子）の構造'!O$48</f>
        <v>311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712</v>
      </c>
      <c r="C49" s="136"/>
      <c r="D49" s="136"/>
      <c r="E49" s="136">
        <f>'実質公債費比率（分子）の構造'!L$45</f>
        <v>744</v>
      </c>
      <c r="F49" s="136"/>
      <c r="G49" s="136"/>
      <c r="H49" s="136">
        <f>'実質公債費比率（分子）の構造'!M$45</f>
        <v>762</v>
      </c>
      <c r="I49" s="136"/>
      <c r="J49" s="136"/>
      <c r="K49" s="136">
        <f>'実質公債費比率（分子）の構造'!N$45</f>
        <v>749</v>
      </c>
      <c r="L49" s="136"/>
      <c r="M49" s="136"/>
      <c r="N49" s="136">
        <f>'実質公債費比率（分子）の構造'!O$45</f>
        <v>757</v>
      </c>
      <c r="O49" s="136"/>
      <c r="P49" s="136"/>
    </row>
    <row r="50" spans="1:16">
      <c r="A50" s="136" t="s">
        <v>58</v>
      </c>
      <c r="B50" s="136" t="e">
        <f>NA()</f>
        <v>#N/A</v>
      </c>
      <c r="C50" s="136">
        <f>IF(ISNUMBER('実質公債費比率（分子）の構造'!K$53),'実質公債費比率（分子）の構造'!K$53,NA())</f>
        <v>530</v>
      </c>
      <c r="D50" s="136" t="e">
        <f>NA()</f>
        <v>#N/A</v>
      </c>
      <c r="E50" s="136" t="e">
        <f>NA()</f>
        <v>#N/A</v>
      </c>
      <c r="F50" s="136">
        <f>IF(ISNUMBER('実質公債費比率（分子）の構造'!L$53),'実質公債費比率（分子）の構造'!L$53,NA())</f>
        <v>560</v>
      </c>
      <c r="G50" s="136" t="e">
        <f>NA()</f>
        <v>#N/A</v>
      </c>
      <c r="H50" s="136" t="e">
        <f>NA()</f>
        <v>#N/A</v>
      </c>
      <c r="I50" s="136">
        <f>IF(ISNUMBER('実質公債費比率（分子）の構造'!M$53),'実質公債費比率（分子）の構造'!M$53,NA())</f>
        <v>531</v>
      </c>
      <c r="J50" s="136" t="e">
        <f>NA()</f>
        <v>#N/A</v>
      </c>
      <c r="K50" s="136" t="e">
        <f>NA()</f>
        <v>#N/A</v>
      </c>
      <c r="L50" s="136">
        <f>IF(ISNUMBER('実質公債費比率（分子）の構造'!N$53),'実質公債費比率（分子）の構造'!N$53,NA())</f>
        <v>448</v>
      </c>
      <c r="M50" s="136" t="e">
        <f>NA()</f>
        <v>#N/A</v>
      </c>
      <c r="N50" s="136" t="e">
        <f>NA()</f>
        <v>#N/A</v>
      </c>
      <c r="O50" s="136">
        <f>IF(ISNUMBER('実質公債費比率（分子）の構造'!O$53),'実質公債費比率（分子）の構造'!O$53,NA())</f>
        <v>440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8146</v>
      </c>
      <c r="E56" s="135"/>
      <c r="F56" s="135"/>
      <c r="G56" s="135">
        <f>'将来負担比率（分子）の構造'!J$51</f>
        <v>8043</v>
      </c>
      <c r="H56" s="135"/>
      <c r="I56" s="135"/>
      <c r="J56" s="135">
        <f>'将来負担比率（分子）の構造'!K$51</f>
        <v>7954</v>
      </c>
      <c r="K56" s="135"/>
      <c r="L56" s="135"/>
      <c r="M56" s="135">
        <f>'将来負担比率（分子）の構造'!L$51</f>
        <v>7927</v>
      </c>
      <c r="N56" s="135"/>
      <c r="O56" s="135"/>
      <c r="P56" s="135">
        <f>'将来負担比率（分子）の構造'!M$51</f>
        <v>7789</v>
      </c>
    </row>
    <row r="57" spans="1:16">
      <c r="A57" s="135" t="s">
        <v>35</v>
      </c>
      <c r="B57" s="135"/>
      <c r="C57" s="135"/>
      <c r="D57" s="135">
        <f>'将来負担比率（分子）の構造'!I$50</f>
        <v>221</v>
      </c>
      <c r="E57" s="135"/>
      <c r="F57" s="135"/>
      <c r="G57" s="135">
        <f>'将来負担比率（分子）の構造'!J$50</f>
        <v>222</v>
      </c>
      <c r="H57" s="135"/>
      <c r="I57" s="135"/>
      <c r="J57" s="135">
        <f>'将来負担比率（分子）の構造'!K$50</f>
        <v>204</v>
      </c>
      <c r="K57" s="135"/>
      <c r="L57" s="135"/>
      <c r="M57" s="135">
        <f>'将来負担比率（分子）の構造'!L$50</f>
        <v>185</v>
      </c>
      <c r="N57" s="135"/>
      <c r="O57" s="135"/>
      <c r="P57" s="135">
        <f>'将来負担比率（分子）の構造'!M$50</f>
        <v>167</v>
      </c>
    </row>
    <row r="58" spans="1:16">
      <c r="A58" s="135" t="s">
        <v>34</v>
      </c>
      <c r="B58" s="135"/>
      <c r="C58" s="135"/>
      <c r="D58" s="135">
        <f>'将来負担比率（分子）の構造'!I$49</f>
        <v>1424</v>
      </c>
      <c r="E58" s="135"/>
      <c r="F58" s="135"/>
      <c r="G58" s="135">
        <f>'将来負担比率（分子）の構造'!J$49</f>
        <v>1341</v>
      </c>
      <c r="H58" s="135"/>
      <c r="I58" s="135"/>
      <c r="J58" s="135">
        <f>'将来負担比率（分子）の構造'!K$49</f>
        <v>1233</v>
      </c>
      <c r="K58" s="135"/>
      <c r="L58" s="135"/>
      <c r="M58" s="135">
        <f>'将来負担比率（分子）の構造'!L$49</f>
        <v>1142</v>
      </c>
      <c r="N58" s="135"/>
      <c r="O58" s="135"/>
      <c r="P58" s="135">
        <f>'将来負担比率（分子）の構造'!M$49</f>
        <v>755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186</v>
      </c>
      <c r="C61" s="135"/>
      <c r="D61" s="135"/>
      <c r="E61" s="135">
        <f>'将来負担比率（分子）の構造'!J$46</f>
        <v>152</v>
      </c>
      <c r="F61" s="135"/>
      <c r="G61" s="135"/>
      <c r="H61" s="135">
        <f>'将来負担比率（分子）の構造'!K$46</f>
        <v>162</v>
      </c>
      <c r="I61" s="135"/>
      <c r="J61" s="135"/>
      <c r="K61" s="135">
        <f>'将来負担比率（分子）の構造'!L$46</f>
        <v>159</v>
      </c>
      <c r="L61" s="135"/>
      <c r="M61" s="135"/>
      <c r="N61" s="135">
        <f>'将来負担比率（分子）の構造'!M$46</f>
        <v>430</v>
      </c>
      <c r="O61" s="135"/>
      <c r="P61" s="135"/>
    </row>
    <row r="62" spans="1:16">
      <c r="A62" s="135" t="s">
        <v>29</v>
      </c>
      <c r="B62" s="135">
        <f>'将来負担比率（分子）の構造'!I$45</f>
        <v>402</v>
      </c>
      <c r="C62" s="135"/>
      <c r="D62" s="135"/>
      <c r="E62" s="135">
        <f>'将来負担比率（分子）の構造'!J$45</f>
        <v>489</v>
      </c>
      <c r="F62" s="135"/>
      <c r="G62" s="135"/>
      <c r="H62" s="135">
        <f>'将来負担比率（分子）の構造'!K$45</f>
        <v>521</v>
      </c>
      <c r="I62" s="135"/>
      <c r="J62" s="135"/>
      <c r="K62" s="135">
        <f>'将来負担比率（分子）の構造'!L$45</f>
        <v>572</v>
      </c>
      <c r="L62" s="135"/>
      <c r="M62" s="135"/>
      <c r="N62" s="135">
        <f>'将来負担比率（分子）の構造'!M$45</f>
        <v>486</v>
      </c>
      <c r="O62" s="135"/>
      <c r="P62" s="135"/>
    </row>
    <row r="63" spans="1:16">
      <c r="A63" s="135" t="s">
        <v>28</v>
      </c>
      <c r="B63" s="135">
        <f>'将来負担比率（分子）の構造'!I$44</f>
        <v>467</v>
      </c>
      <c r="C63" s="135"/>
      <c r="D63" s="135"/>
      <c r="E63" s="135">
        <f>'将来負担比率（分子）の構造'!J$44</f>
        <v>388</v>
      </c>
      <c r="F63" s="135"/>
      <c r="G63" s="135"/>
      <c r="H63" s="135">
        <f>'将来負担比率（分子）の構造'!K$44</f>
        <v>314</v>
      </c>
      <c r="I63" s="135"/>
      <c r="J63" s="135"/>
      <c r="K63" s="135">
        <f>'将来負担比率（分子）の構造'!L$44</f>
        <v>249</v>
      </c>
      <c r="L63" s="135"/>
      <c r="M63" s="135"/>
      <c r="N63" s="135">
        <f>'将来負担比率（分子）の構造'!M$44</f>
        <v>218</v>
      </c>
      <c r="O63" s="135"/>
      <c r="P63" s="135"/>
    </row>
    <row r="64" spans="1:16">
      <c r="A64" s="135" t="s">
        <v>27</v>
      </c>
      <c r="B64" s="135">
        <f>'将来負担比率（分子）の構造'!I$43</f>
        <v>4894</v>
      </c>
      <c r="C64" s="135"/>
      <c r="D64" s="135"/>
      <c r="E64" s="135">
        <f>'将来負担比率（分子）の構造'!J$43</f>
        <v>5216</v>
      </c>
      <c r="F64" s="135"/>
      <c r="G64" s="135"/>
      <c r="H64" s="135">
        <f>'将来負担比率（分子）の構造'!K$43</f>
        <v>5255</v>
      </c>
      <c r="I64" s="135"/>
      <c r="J64" s="135"/>
      <c r="K64" s="135">
        <f>'将来負担比率（分子）の構造'!L$43</f>
        <v>4685</v>
      </c>
      <c r="L64" s="135"/>
      <c r="M64" s="135"/>
      <c r="N64" s="135">
        <f>'将来負担比率（分子）の構造'!M$43</f>
        <v>4149</v>
      </c>
      <c r="O64" s="135"/>
      <c r="P64" s="135"/>
    </row>
    <row r="65" spans="1:16">
      <c r="A65" s="135" t="s">
        <v>26</v>
      </c>
      <c r="B65" s="135">
        <f>'将来負担比率（分子）の構造'!I$42</f>
        <v>753</v>
      </c>
      <c r="C65" s="135"/>
      <c r="D65" s="135"/>
      <c r="E65" s="135">
        <f>'将来負担比率（分子）の構造'!J$42</f>
        <v>749</v>
      </c>
      <c r="F65" s="135"/>
      <c r="G65" s="135"/>
      <c r="H65" s="135">
        <f>'将来負担比率（分子）の構造'!K$42</f>
        <v>726</v>
      </c>
      <c r="I65" s="135"/>
      <c r="J65" s="135"/>
      <c r="K65" s="135">
        <f>'将来負担比率（分子）の構造'!L$42</f>
        <v>700</v>
      </c>
      <c r="L65" s="135"/>
      <c r="M65" s="135"/>
      <c r="N65" s="135">
        <f>'将来負担比率（分子）の構造'!M$42</f>
        <v>386</v>
      </c>
      <c r="O65" s="135"/>
      <c r="P65" s="135"/>
    </row>
    <row r="66" spans="1:16">
      <c r="A66" s="135" t="s">
        <v>25</v>
      </c>
      <c r="B66" s="135">
        <f>'将来負担比率（分子）の構造'!I$41</f>
        <v>6691</v>
      </c>
      <c r="C66" s="135"/>
      <c r="D66" s="135"/>
      <c r="E66" s="135">
        <f>'将来負担比率（分子）の構造'!J$41</f>
        <v>6471</v>
      </c>
      <c r="F66" s="135"/>
      <c r="G66" s="135"/>
      <c r="H66" s="135">
        <f>'将来負担比率（分子）の構造'!K$41</f>
        <v>6251</v>
      </c>
      <c r="I66" s="135"/>
      <c r="J66" s="135"/>
      <c r="K66" s="135">
        <f>'将来負担比率（分子）の構造'!L$41</f>
        <v>5998</v>
      </c>
      <c r="L66" s="135"/>
      <c r="M66" s="135"/>
      <c r="N66" s="135">
        <f>'将来負担比率（分子）の構造'!M$41</f>
        <v>5854</v>
      </c>
      <c r="O66" s="135"/>
      <c r="P66" s="135"/>
    </row>
    <row r="67" spans="1:16">
      <c r="A67" s="135" t="s">
        <v>62</v>
      </c>
      <c r="B67" s="135" t="e">
        <f>NA()</f>
        <v>#N/A</v>
      </c>
      <c r="C67" s="135">
        <f>IF(ISNUMBER('将来負担比率（分子）の構造'!I$52), IF('将来負担比率（分子）の構造'!I$52 &lt; 0, 0, '将来負担比率（分子）の構造'!I$52), NA())</f>
        <v>3602</v>
      </c>
      <c r="D67" s="135" t="e">
        <f>NA()</f>
        <v>#N/A</v>
      </c>
      <c r="E67" s="135" t="e">
        <f>NA()</f>
        <v>#N/A</v>
      </c>
      <c r="F67" s="135">
        <f>IF(ISNUMBER('将来負担比率（分子）の構造'!J$52), IF('将来負担比率（分子）の構造'!J$52 &lt; 0, 0, '将来負担比率（分子）の構造'!J$52), NA())</f>
        <v>3859</v>
      </c>
      <c r="G67" s="135" t="e">
        <f>NA()</f>
        <v>#N/A</v>
      </c>
      <c r="H67" s="135" t="e">
        <f>NA()</f>
        <v>#N/A</v>
      </c>
      <c r="I67" s="135">
        <f>IF(ISNUMBER('将来負担比率（分子）の構造'!K$52), IF('将来負担比率（分子）の構造'!K$52 &lt; 0, 0, '将来負担比率（分子）の構造'!K$52), NA())</f>
        <v>3836</v>
      </c>
      <c r="J67" s="135" t="e">
        <f>NA()</f>
        <v>#N/A</v>
      </c>
      <c r="K67" s="135" t="e">
        <f>NA()</f>
        <v>#N/A</v>
      </c>
      <c r="L67" s="135">
        <f>IF(ISNUMBER('将来負担比率（分子）の構造'!L$52), IF('将来負担比率（分子）の構造'!L$52 &lt; 0, 0, '将来負担比率（分子）の構造'!L$52), NA())</f>
        <v>3109</v>
      </c>
      <c r="M67" s="135" t="e">
        <f>NA()</f>
        <v>#N/A</v>
      </c>
      <c r="N67" s="135" t="e">
        <f>NA()</f>
        <v>#N/A</v>
      </c>
      <c r="O67" s="135">
        <f>IF(ISNUMBER('将来負担比率（分子）の構造'!M$52), IF('将来負担比率（分子）の構造'!M$52 &lt; 0, 0, '将来負担比率（分子）の構造'!M$52), NA())</f>
        <v>2814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2210956</v>
      </c>
      <c r="S5" s="639"/>
      <c r="T5" s="639"/>
      <c r="U5" s="639"/>
      <c r="V5" s="639"/>
      <c r="W5" s="639"/>
      <c r="X5" s="639"/>
      <c r="Y5" s="686"/>
      <c r="Z5" s="699">
        <v>34.4</v>
      </c>
      <c r="AA5" s="699"/>
      <c r="AB5" s="699"/>
      <c r="AC5" s="699"/>
      <c r="AD5" s="700">
        <v>2210956</v>
      </c>
      <c r="AE5" s="700"/>
      <c r="AF5" s="700"/>
      <c r="AG5" s="700"/>
      <c r="AH5" s="700"/>
      <c r="AI5" s="700"/>
      <c r="AJ5" s="700"/>
      <c r="AK5" s="700"/>
      <c r="AL5" s="687">
        <v>60.8</v>
      </c>
      <c r="AM5" s="656"/>
      <c r="AN5" s="656"/>
      <c r="AO5" s="688"/>
      <c r="AP5" s="675" t="s">
        <v>208</v>
      </c>
      <c r="AQ5" s="676"/>
      <c r="AR5" s="676"/>
      <c r="AS5" s="676"/>
      <c r="AT5" s="676"/>
      <c r="AU5" s="676"/>
      <c r="AV5" s="676"/>
      <c r="AW5" s="676"/>
      <c r="AX5" s="676"/>
      <c r="AY5" s="676"/>
      <c r="AZ5" s="676"/>
      <c r="BA5" s="676"/>
      <c r="BB5" s="676"/>
      <c r="BC5" s="676"/>
      <c r="BD5" s="676"/>
      <c r="BE5" s="676"/>
      <c r="BF5" s="677"/>
      <c r="BG5" s="588">
        <v>2210956</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83016</v>
      </c>
      <c r="S6" s="589"/>
      <c r="T6" s="589"/>
      <c r="U6" s="589"/>
      <c r="V6" s="589"/>
      <c r="W6" s="589"/>
      <c r="X6" s="589"/>
      <c r="Y6" s="590"/>
      <c r="Z6" s="641">
        <v>1.3</v>
      </c>
      <c r="AA6" s="641"/>
      <c r="AB6" s="641"/>
      <c r="AC6" s="641"/>
      <c r="AD6" s="642">
        <v>83016</v>
      </c>
      <c r="AE6" s="642"/>
      <c r="AF6" s="642"/>
      <c r="AG6" s="642"/>
      <c r="AH6" s="642"/>
      <c r="AI6" s="642"/>
      <c r="AJ6" s="642"/>
      <c r="AK6" s="642"/>
      <c r="AL6" s="611">
        <v>2.2999999999999998</v>
      </c>
      <c r="AM6" s="643"/>
      <c r="AN6" s="643"/>
      <c r="AO6" s="644"/>
      <c r="AP6" s="585" t="s">
        <v>214</v>
      </c>
      <c r="AQ6" s="586"/>
      <c r="AR6" s="586"/>
      <c r="AS6" s="586"/>
      <c r="AT6" s="586"/>
      <c r="AU6" s="586"/>
      <c r="AV6" s="586"/>
      <c r="AW6" s="586"/>
      <c r="AX6" s="586"/>
      <c r="AY6" s="586"/>
      <c r="AZ6" s="586"/>
      <c r="BA6" s="586"/>
      <c r="BB6" s="586"/>
      <c r="BC6" s="586"/>
      <c r="BD6" s="586"/>
      <c r="BE6" s="586"/>
      <c r="BF6" s="587"/>
      <c r="BG6" s="588">
        <v>2210956</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87674</v>
      </c>
      <c r="CS6" s="589"/>
      <c r="CT6" s="589"/>
      <c r="CU6" s="589"/>
      <c r="CV6" s="589"/>
      <c r="CW6" s="589"/>
      <c r="CX6" s="589"/>
      <c r="CY6" s="590"/>
      <c r="CZ6" s="641">
        <v>1.4</v>
      </c>
      <c r="DA6" s="641"/>
      <c r="DB6" s="641"/>
      <c r="DC6" s="641"/>
      <c r="DD6" s="594" t="s">
        <v>209</v>
      </c>
      <c r="DE6" s="589"/>
      <c r="DF6" s="589"/>
      <c r="DG6" s="589"/>
      <c r="DH6" s="589"/>
      <c r="DI6" s="589"/>
      <c r="DJ6" s="589"/>
      <c r="DK6" s="589"/>
      <c r="DL6" s="589"/>
      <c r="DM6" s="589"/>
      <c r="DN6" s="589"/>
      <c r="DO6" s="589"/>
      <c r="DP6" s="590"/>
      <c r="DQ6" s="594">
        <v>87674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4176</v>
      </c>
      <c r="S7" s="589"/>
      <c r="T7" s="589"/>
      <c r="U7" s="589"/>
      <c r="V7" s="589"/>
      <c r="W7" s="589"/>
      <c r="X7" s="589"/>
      <c r="Y7" s="590"/>
      <c r="Z7" s="641">
        <v>0.1</v>
      </c>
      <c r="AA7" s="641"/>
      <c r="AB7" s="641"/>
      <c r="AC7" s="641"/>
      <c r="AD7" s="642">
        <v>4176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837247</v>
      </c>
      <c r="BH7" s="589"/>
      <c r="BI7" s="589"/>
      <c r="BJ7" s="589"/>
      <c r="BK7" s="589"/>
      <c r="BL7" s="589"/>
      <c r="BM7" s="589"/>
      <c r="BN7" s="590"/>
      <c r="BO7" s="641">
        <v>37.9</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738262</v>
      </c>
      <c r="CS7" s="589"/>
      <c r="CT7" s="589"/>
      <c r="CU7" s="589"/>
      <c r="CV7" s="589"/>
      <c r="CW7" s="589"/>
      <c r="CX7" s="589"/>
      <c r="CY7" s="590"/>
      <c r="CZ7" s="641">
        <v>12.2</v>
      </c>
      <c r="DA7" s="641"/>
      <c r="DB7" s="641"/>
      <c r="DC7" s="641"/>
      <c r="DD7" s="594">
        <v>5555</v>
      </c>
      <c r="DE7" s="589"/>
      <c r="DF7" s="589"/>
      <c r="DG7" s="589"/>
      <c r="DH7" s="589"/>
      <c r="DI7" s="589"/>
      <c r="DJ7" s="589"/>
      <c r="DK7" s="589"/>
      <c r="DL7" s="589"/>
      <c r="DM7" s="589"/>
      <c r="DN7" s="589"/>
      <c r="DO7" s="589"/>
      <c r="DP7" s="590"/>
      <c r="DQ7" s="594">
        <v>655802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12641</v>
      </c>
      <c r="S8" s="589"/>
      <c r="T8" s="589"/>
      <c r="U8" s="589"/>
      <c r="V8" s="589"/>
      <c r="W8" s="589"/>
      <c r="X8" s="589"/>
      <c r="Y8" s="590"/>
      <c r="Z8" s="641">
        <v>0.2</v>
      </c>
      <c r="AA8" s="641"/>
      <c r="AB8" s="641"/>
      <c r="AC8" s="641"/>
      <c r="AD8" s="642">
        <v>12641</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25457</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1907468</v>
      </c>
      <c r="CS8" s="589"/>
      <c r="CT8" s="589"/>
      <c r="CU8" s="589"/>
      <c r="CV8" s="589"/>
      <c r="CW8" s="589"/>
      <c r="CX8" s="589"/>
      <c r="CY8" s="590"/>
      <c r="CZ8" s="641">
        <v>31.4</v>
      </c>
      <c r="DA8" s="641"/>
      <c r="DB8" s="641"/>
      <c r="DC8" s="641"/>
      <c r="DD8" s="594">
        <v>29715</v>
      </c>
      <c r="DE8" s="589"/>
      <c r="DF8" s="589"/>
      <c r="DG8" s="589"/>
      <c r="DH8" s="589"/>
      <c r="DI8" s="589"/>
      <c r="DJ8" s="589"/>
      <c r="DK8" s="589"/>
      <c r="DL8" s="589"/>
      <c r="DM8" s="589"/>
      <c r="DN8" s="589"/>
      <c r="DO8" s="589"/>
      <c r="DP8" s="590"/>
      <c r="DQ8" s="594">
        <v>1130890</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6123</v>
      </c>
      <c r="S9" s="589"/>
      <c r="T9" s="589"/>
      <c r="U9" s="589"/>
      <c r="V9" s="589"/>
      <c r="W9" s="589"/>
      <c r="X9" s="589"/>
      <c r="Y9" s="590"/>
      <c r="Z9" s="641">
        <v>0.1</v>
      </c>
      <c r="AA9" s="641"/>
      <c r="AB9" s="641"/>
      <c r="AC9" s="641"/>
      <c r="AD9" s="642">
        <v>6123</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656450</v>
      </c>
      <c r="BH9" s="589"/>
      <c r="BI9" s="589"/>
      <c r="BJ9" s="589"/>
      <c r="BK9" s="589"/>
      <c r="BL9" s="589"/>
      <c r="BM9" s="589"/>
      <c r="BN9" s="590"/>
      <c r="BO9" s="641">
        <v>29.7</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340268</v>
      </c>
      <c r="CS9" s="589"/>
      <c r="CT9" s="589"/>
      <c r="CU9" s="589"/>
      <c r="CV9" s="589"/>
      <c r="CW9" s="589"/>
      <c r="CX9" s="589"/>
      <c r="CY9" s="590"/>
      <c r="CZ9" s="641">
        <v>5.6</v>
      </c>
      <c r="DA9" s="641"/>
      <c r="DB9" s="641"/>
      <c r="DC9" s="641"/>
      <c r="DD9" s="594" t="s">
        <v>111</v>
      </c>
      <c r="DE9" s="589"/>
      <c r="DF9" s="589"/>
      <c r="DG9" s="589"/>
      <c r="DH9" s="589"/>
      <c r="DI9" s="589"/>
      <c r="DJ9" s="589"/>
      <c r="DK9" s="589"/>
      <c r="DL9" s="589"/>
      <c r="DM9" s="589"/>
      <c r="DN9" s="589"/>
      <c r="DO9" s="589"/>
      <c r="DP9" s="590"/>
      <c r="DQ9" s="594">
        <v>299776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168060</v>
      </c>
      <c r="S10" s="589"/>
      <c r="T10" s="589"/>
      <c r="U10" s="589"/>
      <c r="V10" s="589"/>
      <c r="W10" s="589"/>
      <c r="X10" s="589"/>
      <c r="Y10" s="590"/>
      <c r="Z10" s="641">
        <v>2.6</v>
      </c>
      <c r="AA10" s="641"/>
      <c r="AB10" s="641"/>
      <c r="AC10" s="641"/>
      <c r="AD10" s="642">
        <v>168060</v>
      </c>
      <c r="AE10" s="642"/>
      <c r="AF10" s="642"/>
      <c r="AG10" s="642"/>
      <c r="AH10" s="642"/>
      <c r="AI10" s="642"/>
      <c r="AJ10" s="642"/>
      <c r="AK10" s="642"/>
      <c r="AL10" s="611">
        <v>4.5999999999999996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41892</v>
      </c>
      <c r="BH10" s="589"/>
      <c r="BI10" s="589"/>
      <c r="BJ10" s="589"/>
      <c r="BK10" s="589"/>
      <c r="BL10" s="589"/>
      <c r="BM10" s="589"/>
      <c r="BN10" s="590"/>
      <c r="BO10" s="641">
        <v>1.9</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5524</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4984</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5298</v>
      </c>
      <c r="S11" s="589"/>
      <c r="T11" s="589"/>
      <c r="U11" s="589"/>
      <c r="V11" s="589"/>
      <c r="W11" s="589"/>
      <c r="X11" s="589"/>
      <c r="Y11" s="590"/>
      <c r="Z11" s="641">
        <v>0.1</v>
      </c>
      <c r="AA11" s="641"/>
      <c r="AB11" s="641"/>
      <c r="AC11" s="641"/>
      <c r="AD11" s="642">
        <v>5298</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113448</v>
      </c>
      <c r="BH11" s="589"/>
      <c r="BI11" s="589"/>
      <c r="BJ11" s="589"/>
      <c r="BK11" s="589"/>
      <c r="BL11" s="589"/>
      <c r="BM11" s="589"/>
      <c r="BN11" s="590"/>
      <c r="BO11" s="641">
        <v>5.0999999999999996</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167582</v>
      </c>
      <c r="CS11" s="589"/>
      <c r="CT11" s="589"/>
      <c r="CU11" s="589"/>
      <c r="CV11" s="589"/>
      <c r="CW11" s="589"/>
      <c r="CX11" s="589"/>
      <c r="CY11" s="590"/>
      <c r="CZ11" s="641">
        <v>2.8</v>
      </c>
      <c r="DA11" s="641"/>
      <c r="DB11" s="641"/>
      <c r="DC11" s="641"/>
      <c r="DD11" s="594">
        <v>76342</v>
      </c>
      <c r="DE11" s="589"/>
      <c r="DF11" s="589"/>
      <c r="DG11" s="589"/>
      <c r="DH11" s="589"/>
      <c r="DI11" s="589"/>
      <c r="DJ11" s="589"/>
      <c r="DK11" s="589"/>
      <c r="DL11" s="589"/>
      <c r="DM11" s="589"/>
      <c r="DN11" s="589"/>
      <c r="DO11" s="589"/>
      <c r="DP11" s="590"/>
      <c r="DQ11" s="594">
        <v>115064</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1247717</v>
      </c>
      <c r="BH12" s="589"/>
      <c r="BI12" s="589"/>
      <c r="BJ12" s="589"/>
      <c r="BK12" s="589"/>
      <c r="BL12" s="589"/>
      <c r="BM12" s="589"/>
      <c r="BN12" s="590"/>
      <c r="BO12" s="641">
        <v>56.4</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53613</v>
      </c>
      <c r="CS12" s="589"/>
      <c r="CT12" s="589"/>
      <c r="CU12" s="589"/>
      <c r="CV12" s="589"/>
      <c r="CW12" s="589"/>
      <c r="CX12" s="589"/>
      <c r="CY12" s="590"/>
      <c r="CZ12" s="641">
        <v>0.9</v>
      </c>
      <c r="DA12" s="641"/>
      <c r="DB12" s="641"/>
      <c r="DC12" s="641"/>
      <c r="DD12" s="594" t="s">
        <v>111</v>
      </c>
      <c r="DE12" s="589"/>
      <c r="DF12" s="589"/>
      <c r="DG12" s="589"/>
      <c r="DH12" s="589"/>
      <c r="DI12" s="589"/>
      <c r="DJ12" s="589"/>
      <c r="DK12" s="589"/>
      <c r="DL12" s="589"/>
      <c r="DM12" s="589"/>
      <c r="DN12" s="589"/>
      <c r="DO12" s="589"/>
      <c r="DP12" s="590"/>
      <c r="DQ12" s="594">
        <v>51945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9741</v>
      </c>
      <c r="S13" s="589"/>
      <c r="T13" s="589"/>
      <c r="U13" s="589"/>
      <c r="V13" s="589"/>
      <c r="W13" s="589"/>
      <c r="X13" s="589"/>
      <c r="Y13" s="590"/>
      <c r="Z13" s="641">
        <v>0.2</v>
      </c>
      <c r="AA13" s="641"/>
      <c r="AB13" s="641"/>
      <c r="AC13" s="641"/>
      <c r="AD13" s="642">
        <v>9741</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1247717</v>
      </c>
      <c r="BH13" s="589"/>
      <c r="BI13" s="589"/>
      <c r="BJ13" s="589"/>
      <c r="BK13" s="589"/>
      <c r="BL13" s="589"/>
      <c r="BM13" s="589"/>
      <c r="BN13" s="590"/>
      <c r="BO13" s="641">
        <v>56.4</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1082017</v>
      </c>
      <c r="CS13" s="589"/>
      <c r="CT13" s="589"/>
      <c r="CU13" s="589"/>
      <c r="CV13" s="589"/>
      <c r="CW13" s="589"/>
      <c r="CX13" s="589"/>
      <c r="CY13" s="590"/>
      <c r="CZ13" s="641">
        <v>17.8</v>
      </c>
      <c r="DA13" s="641"/>
      <c r="DB13" s="641"/>
      <c r="DC13" s="641"/>
      <c r="DD13" s="594">
        <v>672403</v>
      </c>
      <c r="DE13" s="589"/>
      <c r="DF13" s="589"/>
      <c r="DG13" s="589"/>
      <c r="DH13" s="589"/>
      <c r="DI13" s="589"/>
      <c r="DJ13" s="589"/>
      <c r="DK13" s="589"/>
      <c r="DL13" s="589"/>
      <c r="DM13" s="589"/>
      <c r="DN13" s="589"/>
      <c r="DO13" s="589"/>
      <c r="DP13" s="590"/>
      <c r="DQ13" s="594">
        <v>677475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32547</v>
      </c>
      <c r="BH14" s="589"/>
      <c r="BI14" s="589"/>
      <c r="BJ14" s="589"/>
      <c r="BK14" s="589"/>
      <c r="BL14" s="589"/>
      <c r="BM14" s="589"/>
      <c r="BN14" s="590"/>
      <c r="BO14" s="641">
        <v>1.5</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198630</v>
      </c>
      <c r="CS14" s="589"/>
      <c r="CT14" s="589"/>
      <c r="CU14" s="589"/>
      <c r="CV14" s="589"/>
      <c r="CW14" s="589"/>
      <c r="CX14" s="589"/>
      <c r="CY14" s="590"/>
      <c r="CZ14" s="641">
        <v>3.3</v>
      </c>
      <c r="DA14" s="641"/>
      <c r="DB14" s="641"/>
      <c r="DC14" s="641"/>
      <c r="DD14" s="594">
        <v>94</v>
      </c>
      <c r="DE14" s="589"/>
      <c r="DF14" s="589"/>
      <c r="DG14" s="589"/>
      <c r="DH14" s="589"/>
      <c r="DI14" s="589"/>
      <c r="DJ14" s="589"/>
      <c r="DK14" s="589"/>
      <c r="DL14" s="589"/>
      <c r="DM14" s="589"/>
      <c r="DN14" s="589"/>
      <c r="DO14" s="589"/>
      <c r="DP14" s="590"/>
      <c r="DQ14" s="594">
        <v>196944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9807</v>
      </c>
      <c r="S15" s="589"/>
      <c r="T15" s="589"/>
      <c r="U15" s="589"/>
      <c r="V15" s="589"/>
      <c r="W15" s="589"/>
      <c r="X15" s="589"/>
      <c r="Y15" s="590"/>
      <c r="Z15" s="641">
        <v>0.2</v>
      </c>
      <c r="AA15" s="641"/>
      <c r="AB15" s="641"/>
      <c r="AC15" s="641"/>
      <c r="AD15" s="642">
        <v>9807</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93445</v>
      </c>
      <c r="BH15" s="589"/>
      <c r="BI15" s="589"/>
      <c r="BJ15" s="589"/>
      <c r="BK15" s="589"/>
      <c r="BL15" s="589"/>
      <c r="BM15" s="589"/>
      <c r="BN15" s="590"/>
      <c r="BO15" s="641">
        <v>4.2</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737371</v>
      </c>
      <c r="CS15" s="589"/>
      <c r="CT15" s="589"/>
      <c r="CU15" s="589"/>
      <c r="CV15" s="589"/>
      <c r="CW15" s="589"/>
      <c r="CX15" s="589"/>
      <c r="CY15" s="590"/>
      <c r="CZ15" s="641">
        <v>12.1</v>
      </c>
      <c r="DA15" s="641"/>
      <c r="DB15" s="641"/>
      <c r="DC15" s="641"/>
      <c r="DD15" s="594">
        <v>128408</v>
      </c>
      <c r="DE15" s="589"/>
      <c r="DF15" s="589"/>
      <c r="DG15" s="589"/>
      <c r="DH15" s="589"/>
      <c r="DI15" s="589"/>
      <c r="DJ15" s="589"/>
      <c r="DK15" s="589"/>
      <c r="DL15" s="589"/>
      <c r="DM15" s="589"/>
      <c r="DN15" s="589"/>
      <c r="DO15" s="589"/>
      <c r="DP15" s="590"/>
      <c r="DQ15" s="594">
        <v>610780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1228337</v>
      </c>
      <c r="S16" s="589"/>
      <c r="T16" s="589"/>
      <c r="U16" s="589"/>
      <c r="V16" s="589"/>
      <c r="W16" s="589"/>
      <c r="X16" s="589"/>
      <c r="Y16" s="590"/>
      <c r="Z16" s="641">
        <v>19.100000000000001</v>
      </c>
      <c r="AA16" s="641"/>
      <c r="AB16" s="641"/>
      <c r="AC16" s="641"/>
      <c r="AD16" s="642">
        <v>1113426</v>
      </c>
      <c r="AE16" s="642"/>
      <c r="AF16" s="642"/>
      <c r="AG16" s="642"/>
      <c r="AH16" s="642"/>
      <c r="AI16" s="642"/>
      <c r="AJ16" s="642"/>
      <c r="AK16" s="642"/>
      <c r="AL16" s="611">
        <v>30.6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1113426</v>
      </c>
      <c r="S17" s="589"/>
      <c r="T17" s="589"/>
      <c r="U17" s="589"/>
      <c r="V17" s="589"/>
      <c r="W17" s="589"/>
      <c r="X17" s="589"/>
      <c r="Y17" s="590"/>
      <c r="Z17" s="641">
        <v>17.3</v>
      </c>
      <c r="AA17" s="641"/>
      <c r="AB17" s="641"/>
      <c r="AC17" s="641"/>
      <c r="AD17" s="642">
        <v>1113426</v>
      </c>
      <c r="AE17" s="642"/>
      <c r="AF17" s="642"/>
      <c r="AG17" s="642"/>
      <c r="AH17" s="642"/>
      <c r="AI17" s="642"/>
      <c r="AJ17" s="642"/>
      <c r="AK17" s="642"/>
      <c r="AL17" s="611">
        <v>30.6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757404</v>
      </c>
      <c r="CS17" s="589"/>
      <c r="CT17" s="589"/>
      <c r="CU17" s="589"/>
      <c r="CV17" s="589"/>
      <c r="CW17" s="589"/>
      <c r="CX17" s="589"/>
      <c r="CY17" s="590"/>
      <c r="CZ17" s="641">
        <v>12.5</v>
      </c>
      <c r="DA17" s="641"/>
      <c r="DB17" s="641"/>
      <c r="DC17" s="641"/>
      <c r="DD17" s="594" t="s">
        <v>111</v>
      </c>
      <c r="DE17" s="589"/>
      <c r="DF17" s="589"/>
      <c r="DG17" s="589"/>
      <c r="DH17" s="589"/>
      <c r="DI17" s="589"/>
      <c r="DJ17" s="589"/>
      <c r="DK17" s="589"/>
      <c r="DL17" s="589"/>
      <c r="DM17" s="589"/>
      <c r="DN17" s="589"/>
      <c r="DO17" s="589"/>
      <c r="DP17" s="590"/>
      <c r="DQ17" s="594">
        <v>737074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114911</v>
      </c>
      <c r="S18" s="589"/>
      <c r="T18" s="589"/>
      <c r="U18" s="589"/>
      <c r="V18" s="589"/>
      <c r="W18" s="589"/>
      <c r="X18" s="589"/>
      <c r="Y18" s="590"/>
      <c r="Z18" s="641">
        <v>1.8</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3738155</v>
      </c>
      <c r="S20" s="589"/>
      <c r="T20" s="589"/>
      <c r="U20" s="589"/>
      <c r="V20" s="589"/>
      <c r="W20" s="589"/>
      <c r="X20" s="589"/>
      <c r="Y20" s="590"/>
      <c r="Z20" s="641">
        <v>58.2</v>
      </c>
      <c r="AA20" s="641"/>
      <c r="AB20" s="641"/>
      <c r="AC20" s="641"/>
      <c r="AD20" s="642">
        <v>3623244</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6075813</v>
      </c>
      <c r="CS20" s="589"/>
      <c r="CT20" s="589"/>
      <c r="CU20" s="589"/>
      <c r="CV20" s="589"/>
      <c r="CW20" s="589"/>
      <c r="CX20" s="589"/>
      <c r="CY20" s="590"/>
      <c r="CZ20" s="641">
        <v>100</v>
      </c>
      <c r="DA20" s="641"/>
      <c r="DB20" s="641"/>
      <c r="DC20" s="641"/>
      <c r="DD20" s="594">
        <v>912517</v>
      </c>
      <c r="DE20" s="589"/>
      <c r="DF20" s="589"/>
      <c r="DG20" s="589"/>
      <c r="DH20" s="589"/>
      <c r="DI20" s="589"/>
      <c r="DJ20" s="589"/>
      <c r="DK20" s="589"/>
      <c r="DL20" s="589"/>
      <c r="DM20" s="589"/>
      <c r="DN20" s="589"/>
      <c r="DO20" s="589"/>
      <c r="DP20" s="590"/>
      <c r="DQ20" s="594">
        <v>4568408</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2495</v>
      </c>
      <c r="S21" s="589"/>
      <c r="T21" s="589"/>
      <c r="U21" s="589"/>
      <c r="V21" s="589"/>
      <c r="W21" s="589"/>
      <c r="X21" s="589"/>
      <c r="Y21" s="590"/>
      <c r="Z21" s="641">
        <v>0</v>
      </c>
      <c r="AA21" s="641"/>
      <c r="AB21" s="641"/>
      <c r="AC21" s="641"/>
      <c r="AD21" s="642">
        <v>2495</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81547</v>
      </c>
      <c r="S22" s="589"/>
      <c r="T22" s="589"/>
      <c r="U22" s="589"/>
      <c r="V22" s="589"/>
      <c r="W22" s="589"/>
      <c r="X22" s="589"/>
      <c r="Y22" s="590"/>
      <c r="Z22" s="641">
        <v>1.3</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169403</v>
      </c>
      <c r="S23" s="589"/>
      <c r="T23" s="589"/>
      <c r="U23" s="589"/>
      <c r="V23" s="589"/>
      <c r="W23" s="589"/>
      <c r="X23" s="589"/>
      <c r="Y23" s="590"/>
      <c r="Z23" s="641">
        <v>2.6</v>
      </c>
      <c r="AA23" s="641"/>
      <c r="AB23" s="641"/>
      <c r="AC23" s="641"/>
      <c r="AD23" s="642">
        <v>9643</v>
      </c>
      <c r="AE23" s="642"/>
      <c r="AF23" s="642"/>
      <c r="AG23" s="642"/>
      <c r="AH23" s="642"/>
      <c r="AI23" s="642"/>
      <c r="AJ23" s="642"/>
      <c r="AK23" s="642"/>
      <c r="AL23" s="611">
        <v>0.3</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20838</v>
      </c>
      <c r="S24" s="589"/>
      <c r="T24" s="589"/>
      <c r="U24" s="589"/>
      <c r="V24" s="589"/>
      <c r="W24" s="589"/>
      <c r="X24" s="589"/>
      <c r="Y24" s="590"/>
      <c r="Z24" s="641">
        <v>0.3</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2543047</v>
      </c>
      <c r="CS24" s="639"/>
      <c r="CT24" s="639"/>
      <c r="CU24" s="639"/>
      <c r="CV24" s="639"/>
      <c r="CW24" s="639"/>
      <c r="CX24" s="639"/>
      <c r="CY24" s="686"/>
      <c r="CZ24" s="690">
        <v>41.9</v>
      </c>
      <c r="DA24" s="691"/>
      <c r="DB24" s="691"/>
      <c r="DC24" s="692"/>
      <c r="DD24" s="685">
        <v>1892993</v>
      </c>
      <c r="DE24" s="639"/>
      <c r="DF24" s="639"/>
      <c r="DG24" s="639"/>
      <c r="DH24" s="639"/>
      <c r="DI24" s="639"/>
      <c r="DJ24" s="639"/>
      <c r="DK24" s="686"/>
      <c r="DL24" s="685">
        <v>1892952</v>
      </c>
      <c r="DM24" s="639"/>
      <c r="DN24" s="639"/>
      <c r="DO24" s="639"/>
      <c r="DP24" s="639"/>
      <c r="DQ24" s="639"/>
      <c r="DR24" s="639"/>
      <c r="DS24" s="639"/>
      <c r="DT24" s="639"/>
      <c r="DU24" s="639"/>
      <c r="DV24" s="686"/>
      <c r="DW24" s="687">
        <v>47.1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668832</v>
      </c>
      <c r="S25" s="589"/>
      <c r="T25" s="589"/>
      <c r="U25" s="589"/>
      <c r="V25" s="589"/>
      <c r="W25" s="589"/>
      <c r="X25" s="589"/>
      <c r="Y25" s="590"/>
      <c r="Z25" s="641">
        <v>10.4</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1068312</v>
      </c>
      <c r="CS25" s="607"/>
      <c r="CT25" s="607"/>
      <c r="CU25" s="607"/>
      <c r="CV25" s="607"/>
      <c r="CW25" s="607"/>
      <c r="CX25" s="607"/>
      <c r="CY25" s="608"/>
      <c r="CZ25" s="591">
        <v>17.600000000000001</v>
      </c>
      <c r="DA25" s="609"/>
      <c r="DB25" s="609"/>
      <c r="DC25" s="610"/>
      <c r="DD25" s="594">
        <v>921096</v>
      </c>
      <c r="DE25" s="607"/>
      <c r="DF25" s="607"/>
      <c r="DG25" s="607"/>
      <c r="DH25" s="607"/>
      <c r="DI25" s="607"/>
      <c r="DJ25" s="607"/>
      <c r="DK25" s="608"/>
      <c r="DL25" s="594">
        <v>921093</v>
      </c>
      <c r="DM25" s="607"/>
      <c r="DN25" s="607"/>
      <c r="DO25" s="607"/>
      <c r="DP25" s="607"/>
      <c r="DQ25" s="607"/>
      <c r="DR25" s="607"/>
      <c r="DS25" s="607"/>
      <c r="DT25" s="607"/>
      <c r="DU25" s="607"/>
      <c r="DV25" s="608"/>
      <c r="DW25" s="611">
        <v>22.9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706869</v>
      </c>
      <c r="CS26" s="589"/>
      <c r="CT26" s="589"/>
      <c r="CU26" s="589"/>
      <c r="CV26" s="589"/>
      <c r="CW26" s="589"/>
      <c r="CX26" s="589"/>
      <c r="CY26" s="590"/>
      <c r="CZ26" s="591">
        <v>11.6</v>
      </c>
      <c r="DA26" s="609"/>
      <c r="DB26" s="609"/>
      <c r="DC26" s="610"/>
      <c r="DD26" s="594">
        <v>583624</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318952</v>
      </c>
      <c r="S27" s="589"/>
      <c r="T27" s="589"/>
      <c r="U27" s="589"/>
      <c r="V27" s="589"/>
      <c r="W27" s="589"/>
      <c r="X27" s="589"/>
      <c r="Y27" s="590"/>
      <c r="Z27" s="641">
        <v>5</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2210956</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717331</v>
      </c>
      <c r="CS27" s="607"/>
      <c r="CT27" s="607"/>
      <c r="CU27" s="607"/>
      <c r="CV27" s="607"/>
      <c r="CW27" s="607"/>
      <c r="CX27" s="607"/>
      <c r="CY27" s="608"/>
      <c r="CZ27" s="591">
        <v>11.8</v>
      </c>
      <c r="DA27" s="609"/>
      <c r="DB27" s="609"/>
      <c r="DC27" s="610"/>
      <c r="DD27" s="594">
        <v>234823</v>
      </c>
      <c r="DE27" s="607"/>
      <c r="DF27" s="607"/>
      <c r="DG27" s="607"/>
      <c r="DH27" s="607"/>
      <c r="DI27" s="607"/>
      <c r="DJ27" s="607"/>
      <c r="DK27" s="608"/>
      <c r="DL27" s="594">
        <v>234785</v>
      </c>
      <c r="DM27" s="607"/>
      <c r="DN27" s="607"/>
      <c r="DO27" s="607"/>
      <c r="DP27" s="607"/>
      <c r="DQ27" s="607"/>
      <c r="DR27" s="607"/>
      <c r="DS27" s="607"/>
      <c r="DT27" s="607"/>
      <c r="DU27" s="607"/>
      <c r="DV27" s="608"/>
      <c r="DW27" s="611">
        <v>5.8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3263</v>
      </c>
      <c r="S28" s="589"/>
      <c r="T28" s="589"/>
      <c r="U28" s="589"/>
      <c r="V28" s="589"/>
      <c r="W28" s="589"/>
      <c r="X28" s="589"/>
      <c r="Y28" s="590"/>
      <c r="Z28" s="641">
        <v>0.1</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757404</v>
      </c>
      <c r="CS28" s="589"/>
      <c r="CT28" s="589"/>
      <c r="CU28" s="589"/>
      <c r="CV28" s="589"/>
      <c r="CW28" s="589"/>
      <c r="CX28" s="589"/>
      <c r="CY28" s="590"/>
      <c r="CZ28" s="591">
        <v>12.5</v>
      </c>
      <c r="DA28" s="609"/>
      <c r="DB28" s="609"/>
      <c r="DC28" s="610"/>
      <c r="DD28" s="594">
        <v>737074</v>
      </c>
      <c r="DE28" s="589"/>
      <c r="DF28" s="589"/>
      <c r="DG28" s="589"/>
      <c r="DH28" s="589"/>
      <c r="DI28" s="589"/>
      <c r="DJ28" s="589"/>
      <c r="DK28" s="590"/>
      <c r="DL28" s="594">
        <v>737074</v>
      </c>
      <c r="DM28" s="589"/>
      <c r="DN28" s="589"/>
      <c r="DO28" s="589"/>
      <c r="DP28" s="589"/>
      <c r="DQ28" s="589"/>
      <c r="DR28" s="589"/>
      <c r="DS28" s="589"/>
      <c r="DT28" s="589"/>
      <c r="DU28" s="589"/>
      <c r="DV28" s="590"/>
      <c r="DW28" s="611">
        <v>18.3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6191</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57</v>
      </c>
      <c r="CG29" s="622"/>
      <c r="CH29" s="622"/>
      <c r="CI29" s="622"/>
      <c r="CJ29" s="622"/>
      <c r="CK29" s="622"/>
      <c r="CL29" s="622"/>
      <c r="CM29" s="622"/>
      <c r="CN29" s="622"/>
      <c r="CO29" s="622"/>
      <c r="CP29" s="622"/>
      <c r="CQ29" s="623"/>
      <c r="CR29" s="588">
        <v>757404</v>
      </c>
      <c r="CS29" s="607"/>
      <c r="CT29" s="607"/>
      <c r="CU29" s="607"/>
      <c r="CV29" s="607"/>
      <c r="CW29" s="607"/>
      <c r="CX29" s="607"/>
      <c r="CY29" s="608"/>
      <c r="CZ29" s="591">
        <v>12.5</v>
      </c>
      <c r="DA29" s="609"/>
      <c r="DB29" s="609"/>
      <c r="DC29" s="610"/>
      <c r="DD29" s="594">
        <v>737074</v>
      </c>
      <c r="DE29" s="607"/>
      <c r="DF29" s="607"/>
      <c r="DG29" s="607"/>
      <c r="DH29" s="607"/>
      <c r="DI29" s="607"/>
      <c r="DJ29" s="607"/>
      <c r="DK29" s="608"/>
      <c r="DL29" s="594">
        <v>737074</v>
      </c>
      <c r="DM29" s="607"/>
      <c r="DN29" s="607"/>
      <c r="DO29" s="607"/>
      <c r="DP29" s="607"/>
      <c r="DQ29" s="607"/>
      <c r="DR29" s="607"/>
      <c r="DS29" s="607"/>
      <c r="DT29" s="607"/>
      <c r="DU29" s="607"/>
      <c r="DV29" s="608"/>
      <c r="DW29" s="611">
        <v>18.3</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509525</v>
      </c>
      <c r="S30" s="589"/>
      <c r="T30" s="589"/>
      <c r="U30" s="589"/>
      <c r="V30" s="589"/>
      <c r="W30" s="589"/>
      <c r="X30" s="589"/>
      <c r="Y30" s="590"/>
      <c r="Z30" s="641">
        <v>7.9</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98.9</v>
      </c>
      <c r="BH30" s="655"/>
      <c r="BI30" s="655"/>
      <c r="BJ30" s="655"/>
      <c r="BK30" s="655"/>
      <c r="BL30" s="655"/>
      <c r="BM30" s="656">
        <v>95.6</v>
      </c>
      <c r="BN30" s="655"/>
      <c r="BO30" s="655"/>
      <c r="BP30" s="655"/>
      <c r="BQ30" s="657"/>
      <c r="BR30" s="654">
        <v>99</v>
      </c>
      <c r="BS30" s="655"/>
      <c r="BT30" s="655"/>
      <c r="BU30" s="655"/>
      <c r="BV30" s="655"/>
      <c r="BW30" s="655"/>
      <c r="BX30" s="656">
        <v>96.4</v>
      </c>
      <c r="BY30" s="655"/>
      <c r="BZ30" s="655"/>
      <c r="CA30" s="655"/>
      <c r="CB30" s="657"/>
      <c r="CD30" s="660"/>
      <c r="CE30" s="661"/>
      <c r="CF30" s="625" t="s">
        <v>291</v>
      </c>
      <c r="CG30" s="622"/>
      <c r="CH30" s="622"/>
      <c r="CI30" s="622"/>
      <c r="CJ30" s="622"/>
      <c r="CK30" s="622"/>
      <c r="CL30" s="622"/>
      <c r="CM30" s="622"/>
      <c r="CN30" s="622"/>
      <c r="CO30" s="622"/>
      <c r="CP30" s="622"/>
      <c r="CQ30" s="623"/>
      <c r="CR30" s="588">
        <v>694386</v>
      </c>
      <c r="CS30" s="589"/>
      <c r="CT30" s="589"/>
      <c r="CU30" s="589"/>
      <c r="CV30" s="589"/>
      <c r="CW30" s="589"/>
      <c r="CX30" s="589"/>
      <c r="CY30" s="590"/>
      <c r="CZ30" s="591">
        <v>11.4</v>
      </c>
      <c r="DA30" s="609"/>
      <c r="DB30" s="609"/>
      <c r="DC30" s="610"/>
      <c r="DD30" s="594">
        <v>674056</v>
      </c>
      <c r="DE30" s="589"/>
      <c r="DF30" s="589"/>
      <c r="DG30" s="589"/>
      <c r="DH30" s="589"/>
      <c r="DI30" s="589"/>
      <c r="DJ30" s="589"/>
      <c r="DK30" s="590"/>
      <c r="DL30" s="594">
        <v>674056</v>
      </c>
      <c r="DM30" s="589"/>
      <c r="DN30" s="589"/>
      <c r="DO30" s="589"/>
      <c r="DP30" s="589"/>
      <c r="DQ30" s="589"/>
      <c r="DR30" s="589"/>
      <c r="DS30" s="589"/>
      <c r="DT30" s="589"/>
      <c r="DU30" s="589"/>
      <c r="DV30" s="590"/>
      <c r="DW30" s="611">
        <v>16.8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242575</v>
      </c>
      <c r="S31" s="589"/>
      <c r="T31" s="589"/>
      <c r="U31" s="589"/>
      <c r="V31" s="589"/>
      <c r="W31" s="589"/>
      <c r="X31" s="589"/>
      <c r="Y31" s="590"/>
      <c r="Z31" s="641">
        <v>3.8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95.5</v>
      </c>
      <c r="BN31" s="653"/>
      <c r="BO31" s="653"/>
      <c r="BP31" s="653"/>
      <c r="BQ31" s="617"/>
      <c r="BR31" s="652">
        <v>98.9</v>
      </c>
      <c r="BS31" s="607"/>
      <c r="BT31" s="607"/>
      <c r="BU31" s="607"/>
      <c r="BV31" s="607"/>
      <c r="BW31" s="607"/>
      <c r="BX31" s="643">
        <v>96.1</v>
      </c>
      <c r="BY31" s="653"/>
      <c r="BZ31" s="653"/>
      <c r="CA31" s="653"/>
      <c r="CB31" s="617"/>
      <c r="CD31" s="660"/>
      <c r="CE31" s="661"/>
      <c r="CF31" s="625" t="s">
        <v>295</v>
      </c>
      <c r="CG31" s="622"/>
      <c r="CH31" s="622"/>
      <c r="CI31" s="622"/>
      <c r="CJ31" s="622"/>
      <c r="CK31" s="622"/>
      <c r="CL31" s="622"/>
      <c r="CM31" s="622"/>
      <c r="CN31" s="622"/>
      <c r="CO31" s="622"/>
      <c r="CP31" s="622"/>
      <c r="CQ31" s="623"/>
      <c r="CR31" s="588">
        <v>63018</v>
      </c>
      <c r="CS31" s="607"/>
      <c r="CT31" s="607"/>
      <c r="CU31" s="607"/>
      <c r="CV31" s="607"/>
      <c r="CW31" s="607"/>
      <c r="CX31" s="607"/>
      <c r="CY31" s="608"/>
      <c r="CZ31" s="591">
        <v>1</v>
      </c>
      <c r="DA31" s="609"/>
      <c r="DB31" s="609"/>
      <c r="DC31" s="610"/>
      <c r="DD31" s="594">
        <v>63018</v>
      </c>
      <c r="DE31" s="607"/>
      <c r="DF31" s="607"/>
      <c r="DG31" s="607"/>
      <c r="DH31" s="607"/>
      <c r="DI31" s="607"/>
      <c r="DJ31" s="607"/>
      <c r="DK31" s="608"/>
      <c r="DL31" s="594">
        <v>63018</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113515</v>
      </c>
      <c r="S32" s="589"/>
      <c r="T32" s="589"/>
      <c r="U32" s="589"/>
      <c r="V32" s="589"/>
      <c r="W32" s="589"/>
      <c r="X32" s="589"/>
      <c r="Y32" s="590"/>
      <c r="Z32" s="641">
        <v>1.8</v>
      </c>
      <c r="AA32" s="641"/>
      <c r="AB32" s="641"/>
      <c r="AC32" s="641"/>
      <c r="AD32" s="642">
        <v>135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98.9</v>
      </c>
      <c r="BH32" s="573"/>
      <c r="BI32" s="573"/>
      <c r="BJ32" s="573"/>
      <c r="BK32" s="573"/>
      <c r="BL32" s="573"/>
      <c r="BM32" s="636">
        <v>95.5</v>
      </c>
      <c r="BN32" s="573"/>
      <c r="BO32" s="573"/>
      <c r="BP32" s="573"/>
      <c r="BQ32" s="630"/>
      <c r="BR32" s="651">
        <v>99</v>
      </c>
      <c r="BS32" s="573"/>
      <c r="BT32" s="573"/>
      <c r="BU32" s="573"/>
      <c r="BV32" s="573"/>
      <c r="BW32" s="573"/>
      <c r="BX32" s="636">
        <v>96.4</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549800</v>
      </c>
      <c r="S33" s="589"/>
      <c r="T33" s="589"/>
      <c r="U33" s="589"/>
      <c r="V33" s="589"/>
      <c r="W33" s="589"/>
      <c r="X33" s="589"/>
      <c r="Y33" s="590"/>
      <c r="Z33" s="641">
        <v>8.6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2620249</v>
      </c>
      <c r="CS33" s="607"/>
      <c r="CT33" s="607"/>
      <c r="CU33" s="607"/>
      <c r="CV33" s="607"/>
      <c r="CW33" s="607"/>
      <c r="CX33" s="607"/>
      <c r="CY33" s="608"/>
      <c r="CZ33" s="591">
        <v>43.1</v>
      </c>
      <c r="DA33" s="609"/>
      <c r="DB33" s="609"/>
      <c r="DC33" s="610"/>
      <c r="DD33" s="594">
        <v>2256329</v>
      </c>
      <c r="DE33" s="607"/>
      <c r="DF33" s="607"/>
      <c r="DG33" s="607"/>
      <c r="DH33" s="607"/>
      <c r="DI33" s="607"/>
      <c r="DJ33" s="607"/>
      <c r="DK33" s="608"/>
      <c r="DL33" s="594">
        <v>1635096</v>
      </c>
      <c r="DM33" s="607"/>
      <c r="DN33" s="607"/>
      <c r="DO33" s="607"/>
      <c r="DP33" s="607"/>
      <c r="DQ33" s="607"/>
      <c r="DR33" s="607"/>
      <c r="DS33" s="607"/>
      <c r="DT33" s="607"/>
      <c r="DU33" s="607"/>
      <c r="DV33" s="608"/>
      <c r="DW33" s="611">
        <v>40.700000000000003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1069231</v>
      </c>
      <c r="CS34" s="589"/>
      <c r="CT34" s="589"/>
      <c r="CU34" s="589"/>
      <c r="CV34" s="589"/>
      <c r="CW34" s="589"/>
      <c r="CX34" s="589"/>
      <c r="CY34" s="590"/>
      <c r="CZ34" s="591">
        <v>17.600000000000001</v>
      </c>
      <c r="DA34" s="609"/>
      <c r="DB34" s="609"/>
      <c r="DC34" s="610"/>
      <c r="DD34" s="594">
        <v>851921</v>
      </c>
      <c r="DE34" s="589"/>
      <c r="DF34" s="589"/>
      <c r="DG34" s="589"/>
      <c r="DH34" s="589"/>
      <c r="DI34" s="589"/>
      <c r="DJ34" s="589"/>
      <c r="DK34" s="590"/>
      <c r="DL34" s="594">
        <v>795631</v>
      </c>
      <c r="DM34" s="589"/>
      <c r="DN34" s="589"/>
      <c r="DO34" s="589"/>
      <c r="DP34" s="589"/>
      <c r="DQ34" s="589"/>
      <c r="DR34" s="589"/>
      <c r="DS34" s="589"/>
      <c r="DT34" s="589"/>
      <c r="DU34" s="589"/>
      <c r="DV34" s="590"/>
      <c r="DW34" s="611">
        <v>19.8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384300</v>
      </c>
      <c r="S35" s="589"/>
      <c r="T35" s="589"/>
      <c r="U35" s="589"/>
      <c r="V35" s="589"/>
      <c r="W35" s="589"/>
      <c r="X35" s="589"/>
      <c r="Y35" s="590"/>
      <c r="Z35" s="641">
        <v>6</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738661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65940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45463</v>
      </c>
      <c r="CS35" s="607"/>
      <c r="CT35" s="607"/>
      <c r="CU35" s="607"/>
      <c r="CV35" s="607"/>
      <c r="CW35" s="607"/>
      <c r="CX35" s="607"/>
      <c r="CY35" s="608"/>
      <c r="CZ35" s="591">
        <v>0.7</v>
      </c>
      <c r="DA35" s="609"/>
      <c r="DB35" s="609"/>
      <c r="DC35" s="610"/>
      <c r="DD35" s="594">
        <v>40019</v>
      </c>
      <c r="DE35" s="607"/>
      <c r="DF35" s="607"/>
      <c r="DG35" s="607"/>
      <c r="DH35" s="607"/>
      <c r="DI35" s="607"/>
      <c r="DJ35" s="607"/>
      <c r="DK35" s="608"/>
      <c r="DL35" s="594">
        <v>40019</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6425091</v>
      </c>
      <c r="S36" s="629"/>
      <c r="T36" s="629"/>
      <c r="U36" s="629"/>
      <c r="V36" s="629"/>
      <c r="W36" s="629"/>
      <c r="X36" s="629"/>
      <c r="Y36" s="632"/>
      <c r="Z36" s="633">
        <v>100</v>
      </c>
      <c r="AA36" s="633"/>
      <c r="AB36" s="633"/>
      <c r="AC36" s="633"/>
      <c r="AD36" s="634">
        <v>3635517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310000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37418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675626</v>
      </c>
      <c r="CS36" s="589"/>
      <c r="CT36" s="589"/>
      <c r="CU36" s="589"/>
      <c r="CV36" s="589"/>
      <c r="CW36" s="589"/>
      <c r="CX36" s="589"/>
      <c r="CY36" s="590"/>
      <c r="CZ36" s="591">
        <v>11.1</v>
      </c>
      <c r="DA36" s="609"/>
      <c r="DB36" s="609"/>
      <c r="DC36" s="610"/>
      <c r="DD36" s="594">
        <v>602254</v>
      </c>
      <c r="DE36" s="589"/>
      <c r="DF36" s="589"/>
      <c r="DG36" s="589"/>
      <c r="DH36" s="589"/>
      <c r="DI36" s="589"/>
      <c r="DJ36" s="589"/>
      <c r="DK36" s="590"/>
      <c r="DL36" s="594">
        <v>451863</v>
      </c>
      <c r="DM36" s="589"/>
      <c r="DN36" s="589"/>
      <c r="DO36" s="589"/>
      <c r="DP36" s="589"/>
      <c r="DQ36" s="589"/>
      <c r="DR36" s="589"/>
      <c r="DS36" s="589"/>
      <c r="DT36" s="589"/>
      <c r="DU36" s="589"/>
      <c r="DV36" s="590"/>
      <c r="DW36" s="611">
        <v>11.2</v>
      </c>
      <c r="DX36" s="612"/>
      <c r="DY36" s="612"/>
      <c r="DZ36" s="612"/>
      <c r="EA36" s="612"/>
      <c r="EB36" s="612"/>
      <c r="EC36" s="613"/>
    </row>
    <row r="37" spans="2:133" ht="11.25" customHeight="1">
      <c r="AQ37" s="614" t="s">
        <v>313</v>
      </c>
      <c r="AR37" s="615"/>
      <c r="AS37" s="615"/>
      <c r="AT37" s="615"/>
      <c r="AU37" s="615"/>
      <c r="AV37" s="615"/>
      <c r="AW37" s="615"/>
      <c r="AX37" s="615"/>
      <c r="AY37" s="616"/>
      <c r="AZ37" s="588">
        <v>42894</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2076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386154</v>
      </c>
      <c r="CS37" s="607"/>
      <c r="CT37" s="607"/>
      <c r="CU37" s="607"/>
      <c r="CV37" s="607"/>
      <c r="CW37" s="607"/>
      <c r="CX37" s="607"/>
      <c r="CY37" s="608"/>
      <c r="CZ37" s="591">
        <v>6.4</v>
      </c>
      <c r="DA37" s="609"/>
      <c r="DB37" s="609"/>
      <c r="DC37" s="610"/>
      <c r="DD37" s="594">
        <v>371032</v>
      </c>
      <c r="DE37" s="607"/>
      <c r="DF37" s="607"/>
      <c r="DG37" s="607"/>
      <c r="DH37" s="607"/>
      <c r="DI37" s="607"/>
      <c r="DJ37" s="607"/>
      <c r="DK37" s="608"/>
      <c r="DL37" s="594">
        <v>325562</v>
      </c>
      <c r="DM37" s="607"/>
      <c r="DN37" s="607"/>
      <c r="DO37" s="607"/>
      <c r="DP37" s="607"/>
      <c r="DQ37" s="607"/>
      <c r="DR37" s="607"/>
      <c r="DS37" s="607"/>
      <c r="DT37" s="607"/>
      <c r="DU37" s="607"/>
      <c r="DV37" s="608"/>
      <c r="DW37" s="611">
        <v>8.1</v>
      </c>
      <c r="DX37" s="612"/>
      <c r="DY37" s="612"/>
      <c r="DZ37" s="612"/>
      <c r="EA37" s="612"/>
      <c r="EB37" s="612"/>
      <c r="EC37" s="613"/>
    </row>
    <row r="38" spans="2:133" ht="11.25" customHeight="1">
      <c r="AQ38" s="614" t="s">
        <v>316</v>
      </c>
      <c r="AR38" s="615"/>
      <c r="AS38" s="615"/>
      <c r="AT38" s="615"/>
      <c r="AU38" s="615"/>
      <c r="AV38" s="615"/>
      <c r="AW38" s="615"/>
      <c r="AX38" s="615"/>
      <c r="AY38" s="616"/>
      <c r="AZ38" s="588">
        <v>1000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3863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737661</v>
      </c>
      <c r="CS38" s="589"/>
      <c r="CT38" s="589"/>
      <c r="CU38" s="589"/>
      <c r="CV38" s="589"/>
      <c r="CW38" s="589"/>
      <c r="CX38" s="589"/>
      <c r="CY38" s="590"/>
      <c r="CZ38" s="591">
        <v>12.1</v>
      </c>
      <c r="DA38" s="609"/>
      <c r="DB38" s="609"/>
      <c r="DC38" s="610"/>
      <c r="DD38" s="594">
        <v>676963</v>
      </c>
      <c r="DE38" s="589"/>
      <c r="DF38" s="589"/>
      <c r="DG38" s="589"/>
      <c r="DH38" s="589"/>
      <c r="DI38" s="589"/>
      <c r="DJ38" s="589"/>
      <c r="DK38" s="590"/>
      <c r="DL38" s="594">
        <v>347583</v>
      </c>
      <c r="DM38" s="589"/>
      <c r="DN38" s="589"/>
      <c r="DO38" s="589"/>
      <c r="DP38" s="589"/>
      <c r="DQ38" s="589"/>
      <c r="DR38" s="589"/>
      <c r="DS38" s="589"/>
      <c r="DT38" s="589"/>
      <c r="DU38" s="589"/>
      <c r="DV38" s="590"/>
      <c r="DW38" s="611">
        <v>8.6</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91259</v>
      </c>
      <c r="CS39" s="607"/>
      <c r="CT39" s="607"/>
      <c r="CU39" s="607"/>
      <c r="CV39" s="607"/>
      <c r="CW39" s="607"/>
      <c r="CX39" s="607"/>
      <c r="CY39" s="608"/>
      <c r="CZ39" s="591">
        <v>1.5</v>
      </c>
      <c r="DA39" s="609"/>
      <c r="DB39" s="609"/>
      <c r="DC39" s="610"/>
      <c r="DD39" s="594">
        <v>85163</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90367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1009</v>
      </c>
      <c r="CS40" s="589"/>
      <c r="CT40" s="589"/>
      <c r="CU40" s="589"/>
      <c r="CV40" s="589"/>
      <c r="CW40" s="589"/>
      <c r="CX40" s="589"/>
      <c r="CY40" s="590"/>
      <c r="CZ40" s="591">
        <v>0</v>
      </c>
      <c r="DA40" s="609"/>
      <c r="DB40" s="609"/>
      <c r="DC40" s="610"/>
      <c r="DD40" s="594">
        <v>9</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294400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912517</v>
      </c>
      <c r="CS42" s="589"/>
      <c r="CT42" s="589"/>
      <c r="CU42" s="589"/>
      <c r="CV42" s="589"/>
      <c r="CW42" s="589"/>
      <c r="CX42" s="589"/>
      <c r="CY42" s="590"/>
      <c r="CZ42" s="591">
        <v>15</v>
      </c>
      <c r="DA42" s="592"/>
      <c r="DB42" s="592"/>
      <c r="DC42" s="593"/>
      <c r="DD42" s="594">
        <v>419086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23800</v>
      </c>
      <c r="CS43" s="607"/>
      <c r="CT43" s="607"/>
      <c r="CU43" s="607"/>
      <c r="CV43" s="607"/>
      <c r="CW43" s="607"/>
      <c r="CX43" s="607"/>
      <c r="CY43" s="608"/>
      <c r="CZ43" s="591">
        <v>0.4</v>
      </c>
      <c r="DA43" s="609"/>
      <c r="DB43" s="609"/>
      <c r="DC43" s="610"/>
      <c r="DD43" s="594">
        <v>23800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912517</v>
      </c>
      <c r="CS44" s="589"/>
      <c r="CT44" s="589"/>
      <c r="CU44" s="589"/>
      <c r="CV44" s="589"/>
      <c r="CW44" s="589"/>
      <c r="CX44" s="589"/>
      <c r="CY44" s="590"/>
      <c r="CZ44" s="591">
        <v>15</v>
      </c>
      <c r="DA44" s="592"/>
      <c r="DB44" s="592"/>
      <c r="DC44" s="593"/>
      <c r="DD44" s="594">
        <v>419086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533851</v>
      </c>
      <c r="CS45" s="607"/>
      <c r="CT45" s="607"/>
      <c r="CU45" s="607"/>
      <c r="CV45" s="607"/>
      <c r="CW45" s="607"/>
      <c r="CX45" s="607"/>
      <c r="CY45" s="608"/>
      <c r="CZ45" s="591">
        <v>8.8000000000000007</v>
      </c>
      <c r="DA45" s="609"/>
      <c r="DB45" s="609"/>
      <c r="DC45" s="610"/>
      <c r="DD45" s="594">
        <v>156584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362962</v>
      </c>
      <c r="CS46" s="589"/>
      <c r="CT46" s="589"/>
      <c r="CU46" s="589"/>
      <c r="CV46" s="589"/>
      <c r="CW46" s="589"/>
      <c r="CX46" s="589"/>
      <c r="CY46" s="590"/>
      <c r="CZ46" s="591">
        <v>6</v>
      </c>
      <c r="DA46" s="592"/>
      <c r="DB46" s="592"/>
      <c r="DC46" s="593"/>
      <c r="DD46" s="594">
        <v>246798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6075813</v>
      </c>
      <c r="CS49" s="573"/>
      <c r="CT49" s="573"/>
      <c r="CU49" s="573"/>
      <c r="CV49" s="573"/>
      <c r="CW49" s="573"/>
      <c r="CX49" s="573"/>
      <c r="CY49" s="574"/>
      <c r="CZ49" s="575">
        <v>100</v>
      </c>
      <c r="DA49" s="576"/>
      <c r="DB49" s="576"/>
      <c r="DC49" s="577"/>
      <c r="DD49" s="578">
        <v>4568408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6425</v>
      </c>
      <c r="R7" s="1101"/>
      <c r="S7" s="1101"/>
      <c r="T7" s="1101"/>
      <c r="U7" s="1101"/>
      <c r="V7" s="1101">
        <v>6076</v>
      </c>
      <c r="W7" s="1101"/>
      <c r="X7" s="1101"/>
      <c r="Y7" s="1101"/>
      <c r="Z7" s="1101"/>
      <c r="AA7" s="1101">
        <v>349</v>
      </c>
      <c r="AB7" s="1101"/>
      <c r="AC7" s="1101"/>
      <c r="AD7" s="1101"/>
      <c r="AE7" s="1102"/>
      <c r="AF7" s="1103">
        <v>310</v>
      </c>
      <c r="AG7" s="1104"/>
      <c r="AH7" s="1104"/>
      <c r="AI7" s="1104"/>
      <c r="AJ7" s="1105"/>
      <c r="AK7" s="1087">
        <v>510</v>
      </c>
      <c r="AL7" s="1088"/>
      <c r="AM7" s="1088"/>
      <c r="AN7" s="1088"/>
      <c r="AO7" s="1088"/>
      <c r="AP7" s="1088">
        <v>5854</v>
      </c>
      <c r="AQ7" s="1088"/>
      <c r="AR7" s="1088"/>
      <c r="AS7" s="1088"/>
      <c r="AT7" s="1088"/>
      <c r="AU7" s="1089" t="s">
        <v>529</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554</v>
      </c>
      <c r="BT7" s="1092"/>
      <c r="BU7" s="1092"/>
      <c r="BV7" s="1092"/>
      <c r="BW7" s="1092"/>
      <c r="BX7" s="1092"/>
      <c r="BY7" s="1092"/>
      <c r="BZ7" s="1092"/>
      <c r="CA7" s="1092"/>
      <c r="CB7" s="1092"/>
      <c r="CC7" s="1092"/>
      <c r="CD7" s="1092"/>
      <c r="CE7" s="1092"/>
      <c r="CF7" s="1092"/>
      <c r="CG7" s="1093"/>
      <c r="CH7" s="1084">
        <v>-35</v>
      </c>
      <c r="CI7" s="1085"/>
      <c r="CJ7" s="1085"/>
      <c r="CK7" s="1085"/>
      <c r="CL7" s="1086"/>
      <c r="CM7" s="1084">
        <v>-41</v>
      </c>
      <c r="CN7" s="1085"/>
      <c r="CO7" s="1085"/>
      <c r="CP7" s="1085"/>
      <c r="CQ7" s="1086"/>
      <c r="CR7" s="1084">
        <v>7</v>
      </c>
      <c r="CS7" s="1085"/>
      <c r="CT7" s="1085"/>
      <c r="CU7" s="1085"/>
      <c r="CV7" s="1086"/>
      <c r="CW7" s="1084" t="s">
        <v>530</v>
      </c>
      <c r="CX7" s="1085"/>
      <c r="CY7" s="1085"/>
      <c r="CZ7" s="1085"/>
      <c r="DA7" s="1086"/>
      <c r="DB7" s="1084" t="s">
        <v>556</v>
      </c>
      <c r="DC7" s="1085"/>
      <c r="DD7" s="1085"/>
      <c r="DE7" s="1085"/>
      <c r="DF7" s="1086"/>
      <c r="DG7" s="1084" t="s">
        <v>530</v>
      </c>
      <c r="DH7" s="1085"/>
      <c r="DI7" s="1085"/>
      <c r="DJ7" s="1085"/>
      <c r="DK7" s="1086"/>
      <c r="DL7" s="1084" t="s">
        <v>530</v>
      </c>
      <c r="DM7" s="1085"/>
      <c r="DN7" s="1085"/>
      <c r="DO7" s="1085"/>
      <c r="DP7" s="1086"/>
      <c r="DQ7" s="1084" t="s">
        <v>530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553</v>
      </c>
      <c r="BS8" s="1010" t="s">
        <v>555</v>
      </c>
      <c r="BT8" s="1011"/>
      <c r="BU8" s="1011"/>
      <c r="BV8" s="1011"/>
      <c r="BW8" s="1011"/>
      <c r="BX8" s="1011"/>
      <c r="BY8" s="1011"/>
      <c r="BZ8" s="1011"/>
      <c r="CA8" s="1011"/>
      <c r="CB8" s="1011"/>
      <c r="CC8" s="1011"/>
      <c r="CD8" s="1011"/>
      <c r="CE8" s="1011"/>
      <c r="CF8" s="1011"/>
      <c r="CG8" s="1012"/>
      <c r="CH8" s="985">
        <v>39</v>
      </c>
      <c r="CI8" s="986"/>
      <c r="CJ8" s="986"/>
      <c r="CK8" s="986"/>
      <c r="CL8" s="987"/>
      <c r="CM8" s="985">
        <v>-424</v>
      </c>
      <c r="CN8" s="986"/>
      <c r="CO8" s="986"/>
      <c r="CP8" s="986"/>
      <c r="CQ8" s="987"/>
      <c r="CR8" s="985">
        <v>5</v>
      </c>
      <c r="CS8" s="986"/>
      <c r="CT8" s="986"/>
      <c r="CU8" s="986"/>
      <c r="CV8" s="987"/>
      <c r="CW8" s="985">
        <v>40</v>
      </c>
      <c r="CX8" s="986"/>
      <c r="CY8" s="986"/>
      <c r="CZ8" s="986"/>
      <c r="DA8" s="987"/>
      <c r="DB8" s="985" t="s">
        <v>556</v>
      </c>
      <c r="DC8" s="986"/>
      <c r="DD8" s="986"/>
      <c r="DE8" s="986"/>
      <c r="DF8" s="987"/>
      <c r="DG8" s="985">
        <v>1570</v>
      </c>
      <c r="DH8" s="986"/>
      <c r="DI8" s="986"/>
      <c r="DJ8" s="986"/>
      <c r="DK8" s="987"/>
      <c r="DL8" s="985" t="s">
        <v>530</v>
      </c>
      <c r="DM8" s="986"/>
      <c r="DN8" s="986"/>
      <c r="DO8" s="986"/>
      <c r="DP8" s="987"/>
      <c r="DQ8" s="985">
        <v>430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6425</v>
      </c>
      <c r="R23" s="1065"/>
      <c r="S23" s="1065"/>
      <c r="T23" s="1065"/>
      <c r="U23" s="1065"/>
      <c r="V23" s="1065">
        <v>6076</v>
      </c>
      <c r="W23" s="1065"/>
      <c r="X23" s="1065"/>
      <c r="Y23" s="1065"/>
      <c r="Z23" s="1065"/>
      <c r="AA23" s="1065">
        <v>349</v>
      </c>
      <c r="AB23" s="1065"/>
      <c r="AC23" s="1065"/>
      <c r="AD23" s="1065"/>
      <c r="AE23" s="1066"/>
      <c r="AF23" s="1067">
        <v>310</v>
      </c>
      <c r="AG23" s="1065"/>
      <c r="AH23" s="1065"/>
      <c r="AI23" s="1065"/>
      <c r="AJ23" s="1068"/>
      <c r="AK23" s="1069"/>
      <c r="AL23" s="1070"/>
      <c r="AM23" s="1070"/>
      <c r="AN23" s="1070"/>
      <c r="AO23" s="1070"/>
      <c r="AP23" s="1065">
        <v>5854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1649</v>
      </c>
      <c r="R28" s="1050"/>
      <c r="S28" s="1050"/>
      <c r="T28" s="1050"/>
      <c r="U28" s="1050"/>
      <c r="V28" s="1050">
        <v>1603</v>
      </c>
      <c r="W28" s="1050"/>
      <c r="X28" s="1050"/>
      <c r="Y28" s="1050"/>
      <c r="Z28" s="1050"/>
      <c r="AA28" s="1050">
        <v>46</v>
      </c>
      <c r="AB28" s="1050"/>
      <c r="AC28" s="1050"/>
      <c r="AD28" s="1050"/>
      <c r="AE28" s="1051"/>
      <c r="AF28" s="1052">
        <v>46</v>
      </c>
      <c r="AG28" s="1050"/>
      <c r="AH28" s="1050"/>
      <c r="AI28" s="1050"/>
      <c r="AJ28" s="1053"/>
      <c r="AK28" s="1054">
        <v>171</v>
      </c>
      <c r="AL28" s="1042"/>
      <c r="AM28" s="1042"/>
      <c r="AN28" s="1042"/>
      <c r="AO28" s="1042"/>
      <c r="AP28" s="1042" t="s">
        <v>530</v>
      </c>
      <c r="AQ28" s="1042"/>
      <c r="AR28" s="1042"/>
      <c r="AS28" s="1042"/>
      <c r="AT28" s="1042"/>
      <c r="AU28" s="1042" t="s">
        <v>530</v>
      </c>
      <c r="AV28" s="1042"/>
      <c r="AW28" s="1042"/>
      <c r="AX28" s="1042"/>
      <c r="AY28" s="1042"/>
      <c r="AZ28" s="1043" t="s">
        <v>530</v>
      </c>
      <c r="BA28" s="1043"/>
      <c r="BB28" s="1043"/>
      <c r="BC28" s="1043"/>
      <c r="BD28" s="1043"/>
      <c r="BE28" s="1044" t="s">
        <v>531</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130</v>
      </c>
      <c r="R29" s="1040"/>
      <c r="S29" s="1040"/>
      <c r="T29" s="1040"/>
      <c r="U29" s="1040"/>
      <c r="V29" s="1040">
        <v>127</v>
      </c>
      <c r="W29" s="1040"/>
      <c r="X29" s="1040"/>
      <c r="Y29" s="1040"/>
      <c r="Z29" s="1040"/>
      <c r="AA29" s="1040">
        <v>3</v>
      </c>
      <c r="AB29" s="1040"/>
      <c r="AC29" s="1040"/>
      <c r="AD29" s="1040"/>
      <c r="AE29" s="1041"/>
      <c r="AF29" s="1015">
        <v>3</v>
      </c>
      <c r="AG29" s="1016"/>
      <c r="AH29" s="1016"/>
      <c r="AI29" s="1016"/>
      <c r="AJ29" s="1017"/>
      <c r="AK29" s="976">
        <v>29</v>
      </c>
      <c r="AL29" s="967"/>
      <c r="AM29" s="967"/>
      <c r="AN29" s="967"/>
      <c r="AO29" s="967"/>
      <c r="AP29" s="967" t="s">
        <v>530</v>
      </c>
      <c r="AQ29" s="967"/>
      <c r="AR29" s="967"/>
      <c r="AS29" s="967"/>
      <c r="AT29" s="967"/>
      <c r="AU29" s="967" t="s">
        <v>530</v>
      </c>
      <c r="AV29" s="967"/>
      <c r="AW29" s="967"/>
      <c r="AX29" s="967"/>
      <c r="AY29" s="967"/>
      <c r="AZ29" s="1038" t="s">
        <v>530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178</v>
      </c>
      <c r="R30" s="1040"/>
      <c r="S30" s="1040"/>
      <c r="T30" s="1040"/>
      <c r="U30" s="1040"/>
      <c r="V30" s="1040">
        <v>146</v>
      </c>
      <c r="W30" s="1040"/>
      <c r="X30" s="1040"/>
      <c r="Y30" s="1040"/>
      <c r="Z30" s="1040"/>
      <c r="AA30" s="1040">
        <v>32</v>
      </c>
      <c r="AB30" s="1040"/>
      <c r="AC30" s="1040"/>
      <c r="AD30" s="1040"/>
      <c r="AE30" s="1041"/>
      <c r="AF30" s="1015">
        <v>648</v>
      </c>
      <c r="AG30" s="1016"/>
      <c r="AH30" s="1016"/>
      <c r="AI30" s="1016"/>
      <c r="AJ30" s="1017"/>
      <c r="AK30" s="976">
        <v>2</v>
      </c>
      <c r="AL30" s="967"/>
      <c r="AM30" s="967"/>
      <c r="AN30" s="967"/>
      <c r="AO30" s="967"/>
      <c r="AP30" s="967">
        <v>691</v>
      </c>
      <c r="AQ30" s="967"/>
      <c r="AR30" s="967"/>
      <c r="AS30" s="967"/>
      <c r="AT30" s="967"/>
      <c r="AU30" s="967">
        <v>16</v>
      </c>
      <c r="AV30" s="967"/>
      <c r="AW30" s="967"/>
      <c r="AX30" s="967"/>
      <c r="AY30" s="967"/>
      <c r="AZ30" s="1038" t="s">
        <v>530</v>
      </c>
      <c r="BA30" s="1038"/>
      <c r="BB30" s="1038"/>
      <c r="BC30" s="1038"/>
      <c r="BD30" s="1038"/>
      <c r="BE30" s="1028" t="s">
        <v>381</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798</v>
      </c>
      <c r="R31" s="1040"/>
      <c r="S31" s="1040"/>
      <c r="T31" s="1040"/>
      <c r="U31" s="1040"/>
      <c r="V31" s="1040">
        <v>772</v>
      </c>
      <c r="W31" s="1040"/>
      <c r="X31" s="1040"/>
      <c r="Y31" s="1040"/>
      <c r="Z31" s="1040"/>
      <c r="AA31" s="1040">
        <v>26</v>
      </c>
      <c r="AB31" s="1040"/>
      <c r="AC31" s="1040"/>
      <c r="AD31" s="1040"/>
      <c r="AE31" s="1041"/>
      <c r="AF31" s="1015">
        <v>26</v>
      </c>
      <c r="AG31" s="1016"/>
      <c r="AH31" s="1016"/>
      <c r="AI31" s="1016"/>
      <c r="AJ31" s="1017"/>
      <c r="AK31" s="976">
        <v>310</v>
      </c>
      <c r="AL31" s="967"/>
      <c r="AM31" s="967"/>
      <c r="AN31" s="967"/>
      <c r="AO31" s="967"/>
      <c r="AP31" s="967">
        <v>7175</v>
      </c>
      <c r="AQ31" s="967"/>
      <c r="AR31" s="967"/>
      <c r="AS31" s="967"/>
      <c r="AT31" s="967"/>
      <c r="AU31" s="967">
        <v>4133</v>
      </c>
      <c r="AV31" s="967"/>
      <c r="AW31" s="967"/>
      <c r="AX31" s="967"/>
      <c r="AY31" s="967"/>
      <c r="AZ31" s="1038" t="s">
        <v>530</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723</v>
      </c>
      <c r="AG63" s="955"/>
      <c r="AH63" s="955"/>
      <c r="AI63" s="955"/>
      <c r="AJ63" s="1026"/>
      <c r="AK63" s="1027"/>
      <c r="AL63" s="959"/>
      <c r="AM63" s="959"/>
      <c r="AN63" s="959"/>
      <c r="AO63" s="959"/>
      <c r="AP63" s="955">
        <v>7866</v>
      </c>
      <c r="AQ63" s="955"/>
      <c r="AR63" s="955"/>
      <c r="AS63" s="955"/>
      <c r="AT63" s="955"/>
      <c r="AU63" s="955">
        <v>4149</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2057</v>
      </c>
      <c r="R68" s="978"/>
      <c r="S68" s="978"/>
      <c r="T68" s="978"/>
      <c r="U68" s="978"/>
      <c r="V68" s="978">
        <v>2026</v>
      </c>
      <c r="W68" s="978"/>
      <c r="X68" s="978"/>
      <c r="Y68" s="978"/>
      <c r="Z68" s="978"/>
      <c r="AA68" s="978">
        <v>31</v>
      </c>
      <c r="AB68" s="978"/>
      <c r="AC68" s="978"/>
      <c r="AD68" s="978"/>
      <c r="AE68" s="978"/>
      <c r="AF68" s="978">
        <v>11</v>
      </c>
      <c r="AG68" s="978"/>
      <c r="AH68" s="978"/>
      <c r="AI68" s="978"/>
      <c r="AJ68" s="978"/>
      <c r="AK68" s="978">
        <v>160</v>
      </c>
      <c r="AL68" s="978"/>
      <c r="AM68" s="978"/>
      <c r="AN68" s="978"/>
      <c r="AO68" s="978"/>
      <c r="AP68" s="978">
        <v>1058</v>
      </c>
      <c r="AQ68" s="978"/>
      <c r="AR68" s="978"/>
      <c r="AS68" s="978"/>
      <c r="AT68" s="978"/>
      <c r="AU68" s="978">
        <v>59</v>
      </c>
      <c r="AV68" s="978"/>
      <c r="AW68" s="978"/>
      <c r="AX68" s="978"/>
      <c r="AY68" s="978"/>
      <c r="AZ68" s="979" t="s">
        <v>545</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110</v>
      </c>
      <c r="R69" s="967"/>
      <c r="S69" s="967"/>
      <c r="T69" s="967"/>
      <c r="U69" s="967"/>
      <c r="V69" s="967">
        <v>103</v>
      </c>
      <c r="W69" s="967"/>
      <c r="X69" s="967"/>
      <c r="Y69" s="967"/>
      <c r="Z69" s="967"/>
      <c r="AA69" s="967">
        <v>7</v>
      </c>
      <c r="AB69" s="967"/>
      <c r="AC69" s="967"/>
      <c r="AD69" s="967"/>
      <c r="AE69" s="967"/>
      <c r="AF69" s="967">
        <v>7</v>
      </c>
      <c r="AG69" s="967"/>
      <c r="AH69" s="967"/>
      <c r="AI69" s="967"/>
      <c r="AJ69" s="967"/>
      <c r="AK69" s="967" t="s">
        <v>530</v>
      </c>
      <c r="AL69" s="967"/>
      <c r="AM69" s="967"/>
      <c r="AN69" s="967"/>
      <c r="AO69" s="967"/>
      <c r="AP69" s="967">
        <v>114</v>
      </c>
      <c r="AQ69" s="967"/>
      <c r="AR69" s="967"/>
      <c r="AS69" s="967"/>
      <c r="AT69" s="967"/>
      <c r="AU69" s="967">
        <v>86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3066</v>
      </c>
      <c r="R70" s="967"/>
      <c r="S70" s="967"/>
      <c r="T70" s="967"/>
      <c r="U70" s="967"/>
      <c r="V70" s="967">
        <v>2961</v>
      </c>
      <c r="W70" s="967"/>
      <c r="X70" s="967"/>
      <c r="Y70" s="967"/>
      <c r="Z70" s="967"/>
      <c r="AA70" s="967">
        <v>106</v>
      </c>
      <c r="AB70" s="967"/>
      <c r="AC70" s="967"/>
      <c r="AD70" s="967"/>
      <c r="AE70" s="967"/>
      <c r="AF70" s="967">
        <v>106</v>
      </c>
      <c r="AG70" s="967"/>
      <c r="AH70" s="967"/>
      <c r="AI70" s="967"/>
      <c r="AJ70" s="967"/>
      <c r="AK70" s="967">
        <v>167</v>
      </c>
      <c r="AL70" s="967"/>
      <c r="AM70" s="967"/>
      <c r="AN70" s="967"/>
      <c r="AO70" s="967"/>
      <c r="AP70" s="967">
        <v>906</v>
      </c>
      <c r="AQ70" s="967"/>
      <c r="AR70" s="967"/>
      <c r="AS70" s="967"/>
      <c r="AT70" s="967"/>
      <c r="AU70" s="967">
        <v>63</v>
      </c>
      <c r="AV70" s="967"/>
      <c r="AW70" s="967"/>
      <c r="AX70" s="967"/>
      <c r="AY70" s="967"/>
      <c r="AZ70" s="968" t="s">
        <v>546</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906</v>
      </c>
      <c r="R71" s="967"/>
      <c r="S71" s="967"/>
      <c r="T71" s="967"/>
      <c r="U71" s="967"/>
      <c r="V71" s="967">
        <v>801</v>
      </c>
      <c r="W71" s="967"/>
      <c r="X71" s="967"/>
      <c r="Y71" s="967"/>
      <c r="Z71" s="967"/>
      <c r="AA71" s="967">
        <v>105</v>
      </c>
      <c r="AB71" s="967"/>
      <c r="AC71" s="967"/>
      <c r="AD71" s="967"/>
      <c r="AE71" s="967"/>
      <c r="AF71" s="967">
        <v>105</v>
      </c>
      <c r="AG71" s="967"/>
      <c r="AH71" s="967"/>
      <c r="AI71" s="967"/>
      <c r="AJ71" s="967"/>
      <c r="AK71" s="967">
        <v>14</v>
      </c>
      <c r="AL71" s="967"/>
      <c r="AM71" s="967"/>
      <c r="AN71" s="967"/>
      <c r="AO71" s="967"/>
      <c r="AP71" s="967">
        <v>133</v>
      </c>
      <c r="AQ71" s="967"/>
      <c r="AR71" s="967"/>
      <c r="AS71" s="967"/>
      <c r="AT71" s="967"/>
      <c r="AU71" s="967">
        <v>4</v>
      </c>
      <c r="AV71" s="967"/>
      <c r="AW71" s="967"/>
      <c r="AX71" s="967"/>
      <c r="AY71" s="967"/>
      <c r="AZ71" s="968" t="s">
        <v>547</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539</v>
      </c>
      <c r="R72" s="967"/>
      <c r="S72" s="967"/>
      <c r="T72" s="967"/>
      <c r="U72" s="967"/>
      <c r="V72" s="967">
        <v>464</v>
      </c>
      <c r="W72" s="967"/>
      <c r="X72" s="967"/>
      <c r="Y72" s="967"/>
      <c r="Z72" s="967"/>
      <c r="AA72" s="967">
        <v>76</v>
      </c>
      <c r="AB72" s="967"/>
      <c r="AC72" s="967"/>
      <c r="AD72" s="967"/>
      <c r="AE72" s="967"/>
      <c r="AF72" s="967">
        <v>76</v>
      </c>
      <c r="AG72" s="967"/>
      <c r="AH72" s="967"/>
      <c r="AI72" s="967"/>
      <c r="AJ72" s="967"/>
      <c r="AK72" s="967" t="s">
        <v>548</v>
      </c>
      <c r="AL72" s="967"/>
      <c r="AM72" s="967"/>
      <c r="AN72" s="967"/>
      <c r="AO72" s="967"/>
      <c r="AP72" s="967">
        <v>67</v>
      </c>
      <c r="AQ72" s="967"/>
      <c r="AR72" s="967"/>
      <c r="AS72" s="967"/>
      <c r="AT72" s="967"/>
      <c r="AU72" s="967">
        <v>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3">
        <v>401</v>
      </c>
      <c r="R73" s="967"/>
      <c r="S73" s="967"/>
      <c r="T73" s="967"/>
      <c r="U73" s="967"/>
      <c r="V73" s="967">
        <v>385</v>
      </c>
      <c r="W73" s="967"/>
      <c r="X73" s="967"/>
      <c r="Y73" s="967"/>
      <c r="Z73" s="967"/>
      <c r="AA73" s="967">
        <v>16</v>
      </c>
      <c r="AB73" s="967"/>
      <c r="AC73" s="967"/>
      <c r="AD73" s="967"/>
      <c r="AE73" s="967"/>
      <c r="AF73" s="967">
        <v>16</v>
      </c>
      <c r="AG73" s="967"/>
      <c r="AH73" s="967"/>
      <c r="AI73" s="967"/>
      <c r="AJ73" s="967"/>
      <c r="AK73" s="967">
        <v>96</v>
      </c>
      <c r="AL73" s="967"/>
      <c r="AM73" s="967"/>
      <c r="AN73" s="967"/>
      <c r="AO73" s="967"/>
      <c r="AP73" s="967" t="s">
        <v>530</v>
      </c>
      <c r="AQ73" s="967"/>
      <c r="AR73" s="967"/>
      <c r="AS73" s="967"/>
      <c r="AT73" s="967"/>
      <c r="AU73" s="967" t="s">
        <v>530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538</v>
      </c>
      <c r="C74" s="971"/>
      <c r="D74" s="971"/>
      <c r="E74" s="971"/>
      <c r="F74" s="971"/>
      <c r="G74" s="971"/>
      <c r="H74" s="971"/>
      <c r="I74" s="971"/>
      <c r="J74" s="971"/>
      <c r="K74" s="971"/>
      <c r="L74" s="971"/>
      <c r="M74" s="971"/>
      <c r="N74" s="971"/>
      <c r="O74" s="971"/>
      <c r="P74" s="972"/>
      <c r="Q74" s="973">
        <v>98</v>
      </c>
      <c r="R74" s="967"/>
      <c r="S74" s="967"/>
      <c r="T74" s="967"/>
      <c r="U74" s="967"/>
      <c r="V74" s="967">
        <v>87</v>
      </c>
      <c r="W74" s="967"/>
      <c r="X74" s="967"/>
      <c r="Y74" s="967"/>
      <c r="Z74" s="967"/>
      <c r="AA74" s="967">
        <v>10</v>
      </c>
      <c r="AB74" s="967"/>
      <c r="AC74" s="967"/>
      <c r="AD74" s="967"/>
      <c r="AE74" s="967"/>
      <c r="AF74" s="967">
        <v>10</v>
      </c>
      <c r="AG74" s="967"/>
      <c r="AH74" s="967"/>
      <c r="AI74" s="967"/>
      <c r="AJ74" s="967"/>
      <c r="AK74" s="967" t="s">
        <v>548</v>
      </c>
      <c r="AL74" s="967"/>
      <c r="AM74" s="967"/>
      <c r="AN74" s="967"/>
      <c r="AO74" s="967"/>
      <c r="AP74" s="967" t="s">
        <v>548</v>
      </c>
      <c r="AQ74" s="967"/>
      <c r="AR74" s="967"/>
      <c r="AS74" s="967"/>
      <c r="AT74" s="967"/>
      <c r="AU74" s="967" t="s">
        <v>530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539</v>
      </c>
      <c r="C75" s="971"/>
      <c r="D75" s="971"/>
      <c r="E75" s="971"/>
      <c r="F75" s="971"/>
      <c r="G75" s="971"/>
      <c r="H75" s="971"/>
      <c r="I75" s="971"/>
      <c r="J75" s="971"/>
      <c r="K75" s="971"/>
      <c r="L75" s="971"/>
      <c r="M75" s="971"/>
      <c r="N75" s="971"/>
      <c r="O75" s="971"/>
      <c r="P75" s="972"/>
      <c r="Q75" s="974">
        <v>2</v>
      </c>
      <c r="R75" s="975"/>
      <c r="S75" s="975"/>
      <c r="T75" s="975"/>
      <c r="U75" s="976"/>
      <c r="V75" s="977">
        <v>2</v>
      </c>
      <c r="W75" s="975"/>
      <c r="X75" s="975"/>
      <c r="Y75" s="975"/>
      <c r="Z75" s="976"/>
      <c r="AA75" s="977">
        <v>0</v>
      </c>
      <c r="AB75" s="975"/>
      <c r="AC75" s="975"/>
      <c r="AD75" s="975"/>
      <c r="AE75" s="976"/>
      <c r="AF75" s="977">
        <v>0</v>
      </c>
      <c r="AG75" s="975"/>
      <c r="AH75" s="975"/>
      <c r="AI75" s="975"/>
      <c r="AJ75" s="976"/>
      <c r="AK75" s="977" t="s">
        <v>530</v>
      </c>
      <c r="AL75" s="975"/>
      <c r="AM75" s="975"/>
      <c r="AN75" s="975"/>
      <c r="AO75" s="976"/>
      <c r="AP75" s="977" t="s">
        <v>548</v>
      </c>
      <c r="AQ75" s="975"/>
      <c r="AR75" s="975"/>
      <c r="AS75" s="975"/>
      <c r="AT75" s="976"/>
      <c r="AU75" s="977" t="s">
        <v>530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540</v>
      </c>
      <c r="C76" s="971"/>
      <c r="D76" s="971"/>
      <c r="E76" s="971"/>
      <c r="F76" s="971"/>
      <c r="G76" s="971"/>
      <c r="H76" s="971"/>
      <c r="I76" s="971"/>
      <c r="J76" s="971"/>
      <c r="K76" s="971"/>
      <c r="L76" s="971"/>
      <c r="M76" s="971"/>
      <c r="N76" s="971"/>
      <c r="O76" s="971"/>
      <c r="P76" s="972"/>
      <c r="Q76" s="974">
        <v>3166</v>
      </c>
      <c r="R76" s="975"/>
      <c r="S76" s="975"/>
      <c r="T76" s="975"/>
      <c r="U76" s="976"/>
      <c r="V76" s="977">
        <v>3104</v>
      </c>
      <c r="W76" s="975"/>
      <c r="X76" s="975"/>
      <c r="Y76" s="975"/>
      <c r="Z76" s="976"/>
      <c r="AA76" s="977">
        <v>62</v>
      </c>
      <c r="AB76" s="975"/>
      <c r="AC76" s="975"/>
      <c r="AD76" s="975"/>
      <c r="AE76" s="976"/>
      <c r="AF76" s="977">
        <v>62</v>
      </c>
      <c r="AG76" s="975"/>
      <c r="AH76" s="975"/>
      <c r="AI76" s="975"/>
      <c r="AJ76" s="976"/>
      <c r="AK76" s="977" t="s">
        <v>530</v>
      </c>
      <c r="AL76" s="975"/>
      <c r="AM76" s="975"/>
      <c r="AN76" s="975"/>
      <c r="AO76" s="976"/>
      <c r="AP76" s="977" t="s">
        <v>530</v>
      </c>
      <c r="AQ76" s="975"/>
      <c r="AR76" s="975"/>
      <c r="AS76" s="975"/>
      <c r="AT76" s="976"/>
      <c r="AU76" s="977" t="s">
        <v>549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541</v>
      </c>
      <c r="C77" s="971"/>
      <c r="D77" s="971"/>
      <c r="E77" s="971"/>
      <c r="F77" s="971"/>
      <c r="G77" s="971"/>
      <c r="H77" s="971"/>
      <c r="I77" s="971"/>
      <c r="J77" s="971"/>
      <c r="K77" s="971"/>
      <c r="L77" s="971"/>
      <c r="M77" s="971"/>
      <c r="N77" s="971"/>
      <c r="O77" s="971"/>
      <c r="P77" s="972"/>
      <c r="Q77" s="974">
        <v>67</v>
      </c>
      <c r="R77" s="975"/>
      <c r="S77" s="975"/>
      <c r="T77" s="975"/>
      <c r="U77" s="976"/>
      <c r="V77" s="977">
        <v>66</v>
      </c>
      <c r="W77" s="975"/>
      <c r="X77" s="975"/>
      <c r="Y77" s="975"/>
      <c r="Z77" s="976"/>
      <c r="AA77" s="977">
        <v>1</v>
      </c>
      <c r="AB77" s="975"/>
      <c r="AC77" s="975"/>
      <c r="AD77" s="975"/>
      <c r="AE77" s="976"/>
      <c r="AF77" s="977">
        <v>1</v>
      </c>
      <c r="AG77" s="975"/>
      <c r="AH77" s="975"/>
      <c r="AI77" s="975"/>
      <c r="AJ77" s="976"/>
      <c r="AK77" s="977" t="s">
        <v>550</v>
      </c>
      <c r="AL77" s="975"/>
      <c r="AM77" s="975"/>
      <c r="AN77" s="975"/>
      <c r="AO77" s="976"/>
      <c r="AP77" s="977" t="s">
        <v>530</v>
      </c>
      <c r="AQ77" s="975"/>
      <c r="AR77" s="975"/>
      <c r="AS77" s="975"/>
      <c r="AT77" s="976"/>
      <c r="AU77" s="977" t="s">
        <v>530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542</v>
      </c>
      <c r="C78" s="971"/>
      <c r="D78" s="971"/>
      <c r="E78" s="971"/>
      <c r="F78" s="971"/>
      <c r="G78" s="971"/>
      <c r="H78" s="971"/>
      <c r="I78" s="971"/>
      <c r="J78" s="971"/>
      <c r="K78" s="971"/>
      <c r="L78" s="971"/>
      <c r="M78" s="971"/>
      <c r="N78" s="971"/>
      <c r="O78" s="971"/>
      <c r="P78" s="972"/>
      <c r="Q78" s="973">
        <v>9682</v>
      </c>
      <c r="R78" s="967"/>
      <c r="S78" s="967"/>
      <c r="T78" s="967"/>
      <c r="U78" s="967"/>
      <c r="V78" s="967">
        <v>9651</v>
      </c>
      <c r="W78" s="967"/>
      <c r="X78" s="967"/>
      <c r="Y78" s="967"/>
      <c r="Z78" s="967"/>
      <c r="AA78" s="967">
        <v>31</v>
      </c>
      <c r="AB78" s="967"/>
      <c r="AC78" s="967"/>
      <c r="AD78" s="967"/>
      <c r="AE78" s="967"/>
      <c r="AF78" s="967">
        <v>31</v>
      </c>
      <c r="AG78" s="967"/>
      <c r="AH78" s="967"/>
      <c r="AI78" s="967"/>
      <c r="AJ78" s="967"/>
      <c r="AK78" s="967">
        <v>1660</v>
      </c>
      <c r="AL78" s="967"/>
      <c r="AM78" s="967"/>
      <c r="AN78" s="967"/>
      <c r="AO78" s="967"/>
      <c r="AP78" s="967" t="s">
        <v>530</v>
      </c>
      <c r="AQ78" s="967"/>
      <c r="AR78" s="967"/>
      <c r="AS78" s="967"/>
      <c r="AT78" s="967"/>
      <c r="AU78" s="967" t="s">
        <v>530</v>
      </c>
      <c r="AV78" s="967"/>
      <c r="AW78" s="967"/>
      <c r="AX78" s="967"/>
      <c r="AY78" s="967"/>
      <c r="AZ78" s="968" t="s">
        <v>551</v>
      </c>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543</v>
      </c>
      <c r="C79" s="971"/>
      <c r="D79" s="971"/>
      <c r="E79" s="971"/>
      <c r="F79" s="971"/>
      <c r="G79" s="971"/>
      <c r="H79" s="971"/>
      <c r="I79" s="971"/>
      <c r="J79" s="971"/>
      <c r="K79" s="971"/>
      <c r="L79" s="971"/>
      <c r="M79" s="971"/>
      <c r="N79" s="971"/>
      <c r="O79" s="971"/>
      <c r="P79" s="972"/>
      <c r="Q79" s="973">
        <v>249</v>
      </c>
      <c r="R79" s="967"/>
      <c r="S79" s="967"/>
      <c r="T79" s="967"/>
      <c r="U79" s="967"/>
      <c r="V79" s="967">
        <v>219</v>
      </c>
      <c r="W79" s="967"/>
      <c r="X79" s="967"/>
      <c r="Y79" s="967"/>
      <c r="Z79" s="967"/>
      <c r="AA79" s="967">
        <v>30</v>
      </c>
      <c r="AB79" s="967"/>
      <c r="AC79" s="967"/>
      <c r="AD79" s="967"/>
      <c r="AE79" s="967"/>
      <c r="AF79" s="967">
        <v>30</v>
      </c>
      <c r="AG79" s="967"/>
      <c r="AH79" s="967"/>
      <c r="AI79" s="967"/>
      <c r="AJ79" s="967"/>
      <c r="AK79" s="967" t="s">
        <v>530</v>
      </c>
      <c r="AL79" s="967"/>
      <c r="AM79" s="967"/>
      <c r="AN79" s="967"/>
      <c r="AO79" s="967"/>
      <c r="AP79" s="967" t="s">
        <v>530</v>
      </c>
      <c r="AQ79" s="967"/>
      <c r="AR79" s="967"/>
      <c r="AS79" s="967"/>
      <c r="AT79" s="967"/>
      <c r="AU79" s="967" t="s">
        <v>530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544</v>
      </c>
      <c r="C80" s="971"/>
      <c r="D80" s="971"/>
      <c r="E80" s="971"/>
      <c r="F80" s="971"/>
      <c r="G80" s="971"/>
      <c r="H80" s="971"/>
      <c r="I80" s="971"/>
      <c r="J80" s="971"/>
      <c r="K80" s="971"/>
      <c r="L80" s="971"/>
      <c r="M80" s="971"/>
      <c r="N80" s="971"/>
      <c r="O80" s="971"/>
      <c r="P80" s="972"/>
      <c r="Q80" s="973">
        <v>231134</v>
      </c>
      <c r="R80" s="967"/>
      <c r="S80" s="967"/>
      <c r="T80" s="967"/>
      <c r="U80" s="967"/>
      <c r="V80" s="967">
        <v>220251</v>
      </c>
      <c r="W80" s="967"/>
      <c r="X80" s="967"/>
      <c r="Y80" s="967"/>
      <c r="Z80" s="967"/>
      <c r="AA80" s="967">
        <v>10883</v>
      </c>
      <c r="AB80" s="967"/>
      <c r="AC80" s="967"/>
      <c r="AD80" s="967"/>
      <c r="AE80" s="967"/>
      <c r="AF80" s="967">
        <v>10883</v>
      </c>
      <c r="AG80" s="967"/>
      <c r="AH80" s="967"/>
      <c r="AI80" s="967"/>
      <c r="AJ80" s="967"/>
      <c r="AK80" s="967">
        <v>1464</v>
      </c>
      <c r="AL80" s="967"/>
      <c r="AM80" s="967"/>
      <c r="AN80" s="967"/>
      <c r="AO80" s="967"/>
      <c r="AP80" s="967" t="s">
        <v>530</v>
      </c>
      <c r="AQ80" s="967"/>
      <c r="AR80" s="967"/>
      <c r="AS80" s="967"/>
      <c r="AT80" s="967"/>
      <c r="AU80" s="967" t="s">
        <v>530</v>
      </c>
      <c r="AV80" s="967"/>
      <c r="AW80" s="967"/>
      <c r="AX80" s="967"/>
      <c r="AY80" s="967"/>
      <c r="AZ80" s="968" t="s">
        <v>552</v>
      </c>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11338</v>
      </c>
      <c r="AG88" s="955"/>
      <c r="AH88" s="955"/>
      <c r="AI88" s="955"/>
      <c r="AJ88" s="955"/>
      <c r="AK88" s="959"/>
      <c r="AL88" s="959"/>
      <c r="AM88" s="959"/>
      <c r="AN88" s="959"/>
      <c r="AO88" s="959"/>
      <c r="AP88" s="955">
        <v>2278</v>
      </c>
      <c r="AQ88" s="955"/>
      <c r="AR88" s="955"/>
      <c r="AS88" s="955"/>
      <c r="AT88" s="955"/>
      <c r="AU88" s="955">
        <v>219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v>
      </c>
      <c r="CS102" s="947"/>
      <c r="CT102" s="947"/>
      <c r="CU102" s="947"/>
      <c r="CV102" s="948"/>
      <c r="CW102" s="946">
        <v>40</v>
      </c>
      <c r="CX102" s="947"/>
      <c r="CY102" s="947"/>
      <c r="CZ102" s="947"/>
      <c r="DA102" s="948"/>
      <c r="DB102" s="946" t="s">
        <v>530</v>
      </c>
      <c r="DC102" s="947"/>
      <c r="DD102" s="947"/>
      <c r="DE102" s="947"/>
      <c r="DF102" s="948"/>
      <c r="DG102" s="946">
        <v>1570</v>
      </c>
      <c r="DH102" s="947"/>
      <c r="DI102" s="947"/>
      <c r="DJ102" s="947"/>
      <c r="DK102" s="948"/>
      <c r="DL102" s="946" t="s">
        <v>530</v>
      </c>
      <c r="DM102" s="947"/>
      <c r="DN102" s="947"/>
      <c r="DO102" s="947"/>
      <c r="DP102" s="948"/>
      <c r="DQ102" s="946">
        <v>430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286</v>
      </c>
      <c r="AG109" s="888"/>
      <c r="AH109" s="888"/>
      <c r="AI109" s="888"/>
      <c r="AJ109" s="889"/>
      <c r="AK109" s="890" t="s">
        <v>285</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286</v>
      </c>
      <c r="BW109" s="888"/>
      <c r="BX109" s="888"/>
      <c r="BY109" s="888"/>
      <c r="BZ109" s="889"/>
      <c r="CA109" s="890" t="s">
        <v>285</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286</v>
      </c>
      <c r="DM109" s="888"/>
      <c r="DN109" s="888"/>
      <c r="DO109" s="888"/>
      <c r="DP109" s="889"/>
      <c r="DQ109" s="890" t="s">
        <v>285</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762435</v>
      </c>
      <c r="AB110" s="873"/>
      <c r="AC110" s="873"/>
      <c r="AD110" s="873"/>
      <c r="AE110" s="874"/>
      <c r="AF110" s="875">
        <v>748773</v>
      </c>
      <c r="AG110" s="873"/>
      <c r="AH110" s="873"/>
      <c r="AI110" s="873"/>
      <c r="AJ110" s="874"/>
      <c r="AK110" s="875">
        <v>757404</v>
      </c>
      <c r="AL110" s="873"/>
      <c r="AM110" s="873"/>
      <c r="AN110" s="873"/>
      <c r="AO110" s="874"/>
      <c r="AP110" s="876">
        <v>23.2</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6250760</v>
      </c>
      <c r="BR110" s="800"/>
      <c r="BS110" s="800"/>
      <c r="BT110" s="800"/>
      <c r="BU110" s="800"/>
      <c r="BV110" s="800">
        <v>5998464</v>
      </c>
      <c r="BW110" s="800"/>
      <c r="BX110" s="800"/>
      <c r="BY110" s="800"/>
      <c r="BZ110" s="800"/>
      <c r="CA110" s="800">
        <v>5853878</v>
      </c>
      <c r="CB110" s="800"/>
      <c r="CC110" s="800"/>
      <c r="CD110" s="800"/>
      <c r="CE110" s="800"/>
      <c r="CF110" s="861">
        <v>179.2</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726039</v>
      </c>
      <c r="BR111" s="771"/>
      <c r="BS111" s="771"/>
      <c r="BT111" s="771"/>
      <c r="BU111" s="771"/>
      <c r="BV111" s="771">
        <v>699905</v>
      </c>
      <c r="BW111" s="771"/>
      <c r="BX111" s="771"/>
      <c r="BY111" s="771"/>
      <c r="BZ111" s="771"/>
      <c r="CA111" s="771">
        <v>385936</v>
      </c>
      <c r="CB111" s="771"/>
      <c r="CC111" s="771"/>
      <c r="CD111" s="771"/>
      <c r="CE111" s="771"/>
      <c r="CF111" s="848">
        <v>11.8</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5254533</v>
      </c>
      <c r="BR112" s="771"/>
      <c r="BS112" s="771"/>
      <c r="BT112" s="771"/>
      <c r="BU112" s="771"/>
      <c r="BV112" s="771">
        <v>4685051</v>
      </c>
      <c r="BW112" s="771"/>
      <c r="BX112" s="771"/>
      <c r="BY112" s="771"/>
      <c r="BZ112" s="771"/>
      <c r="CA112" s="771">
        <v>4148784</v>
      </c>
      <c r="CB112" s="771"/>
      <c r="CC112" s="771"/>
      <c r="CD112" s="771"/>
      <c r="CE112" s="771"/>
      <c r="CF112" s="848">
        <v>127</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350803</v>
      </c>
      <c r="AB113" s="909"/>
      <c r="AC113" s="909"/>
      <c r="AD113" s="909"/>
      <c r="AE113" s="910"/>
      <c r="AF113" s="911">
        <v>298015</v>
      </c>
      <c r="AG113" s="909"/>
      <c r="AH113" s="909"/>
      <c r="AI113" s="909"/>
      <c r="AJ113" s="910"/>
      <c r="AK113" s="911">
        <v>310778</v>
      </c>
      <c r="AL113" s="909"/>
      <c r="AM113" s="909"/>
      <c r="AN113" s="909"/>
      <c r="AO113" s="910"/>
      <c r="AP113" s="912">
        <v>9.5</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314100</v>
      </c>
      <c r="BR113" s="771"/>
      <c r="BS113" s="771"/>
      <c r="BT113" s="771"/>
      <c r="BU113" s="771"/>
      <c r="BV113" s="771">
        <v>248741</v>
      </c>
      <c r="BW113" s="771"/>
      <c r="BX113" s="771"/>
      <c r="BY113" s="771"/>
      <c r="BZ113" s="771"/>
      <c r="CA113" s="771">
        <v>218238</v>
      </c>
      <c r="CB113" s="771"/>
      <c r="CC113" s="771"/>
      <c r="CD113" s="771"/>
      <c r="CE113" s="771"/>
      <c r="CF113" s="848">
        <v>6.7</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81099</v>
      </c>
      <c r="AB114" s="784"/>
      <c r="AC114" s="784"/>
      <c r="AD114" s="784"/>
      <c r="AE114" s="785"/>
      <c r="AF114" s="786">
        <v>80666</v>
      </c>
      <c r="AG114" s="784"/>
      <c r="AH114" s="784"/>
      <c r="AI114" s="784"/>
      <c r="AJ114" s="785"/>
      <c r="AK114" s="786">
        <v>72140</v>
      </c>
      <c r="AL114" s="784"/>
      <c r="AM114" s="784"/>
      <c r="AN114" s="784"/>
      <c r="AO114" s="785"/>
      <c r="AP114" s="754">
        <v>2.2000000000000002</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520501</v>
      </c>
      <c r="BR114" s="771"/>
      <c r="BS114" s="771"/>
      <c r="BT114" s="771"/>
      <c r="BU114" s="771"/>
      <c r="BV114" s="771">
        <v>571851</v>
      </c>
      <c r="BW114" s="771"/>
      <c r="BX114" s="771"/>
      <c r="BY114" s="771"/>
      <c r="BZ114" s="771"/>
      <c r="CA114" s="771">
        <v>486395</v>
      </c>
      <c r="CB114" s="771"/>
      <c r="CC114" s="771"/>
      <c r="CD114" s="771"/>
      <c r="CE114" s="771"/>
      <c r="CF114" s="848">
        <v>14.9</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v>161500</v>
      </c>
      <c r="BR115" s="771"/>
      <c r="BS115" s="771"/>
      <c r="BT115" s="771"/>
      <c r="BU115" s="771"/>
      <c r="BV115" s="771">
        <v>158887</v>
      </c>
      <c r="BW115" s="771"/>
      <c r="BX115" s="771"/>
      <c r="BY115" s="771"/>
      <c r="BZ115" s="771"/>
      <c r="CA115" s="771">
        <v>430335</v>
      </c>
      <c r="CB115" s="771"/>
      <c r="CC115" s="771"/>
      <c r="CD115" s="771"/>
      <c r="CE115" s="771"/>
      <c r="CF115" s="848">
        <v>13.2</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726039</v>
      </c>
      <c r="DH115" s="784"/>
      <c r="DI115" s="784"/>
      <c r="DJ115" s="784"/>
      <c r="DK115" s="785"/>
      <c r="DL115" s="786">
        <v>699905</v>
      </c>
      <c r="DM115" s="784"/>
      <c r="DN115" s="784"/>
      <c r="DO115" s="784"/>
      <c r="DP115" s="785"/>
      <c r="DQ115" s="786">
        <v>385936</v>
      </c>
      <c r="DR115" s="784"/>
      <c r="DS115" s="784"/>
      <c r="DT115" s="784"/>
      <c r="DU115" s="785"/>
      <c r="DV115" s="754">
        <v>11.8</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1194378</v>
      </c>
      <c r="AB117" s="895"/>
      <c r="AC117" s="895"/>
      <c r="AD117" s="895"/>
      <c r="AE117" s="896"/>
      <c r="AF117" s="898">
        <v>1127454</v>
      </c>
      <c r="AG117" s="895"/>
      <c r="AH117" s="895"/>
      <c r="AI117" s="895"/>
      <c r="AJ117" s="896"/>
      <c r="AK117" s="898">
        <v>1140322</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286</v>
      </c>
      <c r="AG118" s="888"/>
      <c r="AH118" s="888"/>
      <c r="AI118" s="888"/>
      <c r="AJ118" s="889"/>
      <c r="AK118" s="890" t="s">
        <v>285</v>
      </c>
      <c r="AL118" s="888"/>
      <c r="AM118" s="888"/>
      <c r="AN118" s="888"/>
      <c r="AO118" s="889"/>
      <c r="AP118" s="891" t="s">
        <v>399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427</v>
      </c>
      <c r="BP118" s="838"/>
      <c r="BQ118" s="857">
        <v>13227433</v>
      </c>
      <c r="BR118" s="858"/>
      <c r="BS118" s="858"/>
      <c r="BT118" s="858"/>
      <c r="BU118" s="858"/>
      <c r="BV118" s="858">
        <v>12362899</v>
      </c>
      <c r="BW118" s="858"/>
      <c r="BX118" s="858"/>
      <c r="BY118" s="858"/>
      <c r="BZ118" s="858"/>
      <c r="CA118" s="858">
        <v>11523566</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1233334</v>
      </c>
      <c r="BR119" s="800"/>
      <c r="BS119" s="800"/>
      <c r="BT119" s="800"/>
      <c r="BU119" s="800"/>
      <c r="BV119" s="800">
        <v>1141572</v>
      </c>
      <c r="BW119" s="800"/>
      <c r="BX119" s="800"/>
      <c r="BY119" s="800"/>
      <c r="BZ119" s="800"/>
      <c r="CA119" s="800">
        <v>754603</v>
      </c>
      <c r="CB119" s="800"/>
      <c r="CC119" s="800"/>
      <c r="CD119" s="800"/>
      <c r="CE119" s="800"/>
      <c r="CF119" s="861">
        <v>23.1</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203552</v>
      </c>
      <c r="BR120" s="771"/>
      <c r="BS120" s="771"/>
      <c r="BT120" s="771"/>
      <c r="BU120" s="771"/>
      <c r="BV120" s="771">
        <v>185162</v>
      </c>
      <c r="BW120" s="771"/>
      <c r="BX120" s="771"/>
      <c r="BY120" s="771"/>
      <c r="BZ120" s="771"/>
      <c r="CA120" s="771">
        <v>166592</v>
      </c>
      <c r="CB120" s="771"/>
      <c r="CC120" s="771"/>
      <c r="CD120" s="771"/>
      <c r="CE120" s="771"/>
      <c r="CF120" s="848">
        <v>5.0999999999999996</v>
      </c>
      <c r="CG120" s="849"/>
      <c r="CH120" s="849"/>
      <c r="CI120" s="849"/>
      <c r="CJ120" s="849"/>
      <c r="CK120" s="850" t="s">
        <v>433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5238049</v>
      </c>
      <c r="DH120" s="800"/>
      <c r="DI120" s="800"/>
      <c r="DJ120" s="800"/>
      <c r="DK120" s="800"/>
      <c r="DL120" s="800">
        <v>4667746</v>
      </c>
      <c r="DM120" s="800"/>
      <c r="DN120" s="800"/>
      <c r="DO120" s="800"/>
      <c r="DP120" s="800"/>
      <c r="DQ120" s="800">
        <v>4132892</v>
      </c>
      <c r="DR120" s="800"/>
      <c r="DS120" s="800"/>
      <c r="DT120" s="800"/>
      <c r="DU120" s="800"/>
      <c r="DV120" s="801">
        <v>126.5</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7954453</v>
      </c>
      <c r="BR121" s="858"/>
      <c r="BS121" s="858"/>
      <c r="BT121" s="858"/>
      <c r="BU121" s="858"/>
      <c r="BV121" s="858">
        <v>7926768</v>
      </c>
      <c r="BW121" s="858"/>
      <c r="BX121" s="858"/>
      <c r="BY121" s="858"/>
      <c r="BZ121" s="858"/>
      <c r="CA121" s="858">
        <v>7788649</v>
      </c>
      <c r="CB121" s="858"/>
      <c r="CC121" s="858"/>
      <c r="CD121" s="858"/>
      <c r="CE121" s="858"/>
      <c r="CF121" s="859">
        <v>238.4</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16484</v>
      </c>
      <c r="DH121" s="771"/>
      <c r="DI121" s="771"/>
      <c r="DJ121" s="771"/>
      <c r="DK121" s="771"/>
      <c r="DL121" s="771">
        <v>17305</v>
      </c>
      <c r="DM121" s="771"/>
      <c r="DN121" s="771"/>
      <c r="DO121" s="771"/>
      <c r="DP121" s="771"/>
      <c r="DQ121" s="771">
        <v>15892</v>
      </c>
      <c r="DR121" s="771"/>
      <c r="DS121" s="771"/>
      <c r="DT121" s="771"/>
      <c r="DU121" s="771"/>
      <c r="DV121" s="823">
        <v>0.5</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436</v>
      </c>
      <c r="BP122" s="838"/>
      <c r="BQ122" s="839">
        <v>9391339</v>
      </c>
      <c r="BR122" s="840"/>
      <c r="BS122" s="840"/>
      <c r="BT122" s="840"/>
      <c r="BU122" s="840"/>
      <c r="BV122" s="840">
        <v>9253502</v>
      </c>
      <c r="BW122" s="840"/>
      <c r="BX122" s="840"/>
      <c r="BY122" s="840"/>
      <c r="BZ122" s="840"/>
      <c r="CA122" s="840">
        <v>8709844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113.7</v>
      </c>
      <c r="BR123" s="832"/>
      <c r="BS123" s="832"/>
      <c r="BT123" s="832"/>
      <c r="BU123" s="832"/>
      <c r="BV123" s="832">
        <v>91.8</v>
      </c>
      <c r="BW123" s="832"/>
      <c r="BX123" s="832"/>
      <c r="BY123" s="832"/>
      <c r="BZ123" s="832"/>
      <c r="CA123" s="832">
        <v>86.1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v>161500</v>
      </c>
      <c r="DH126" s="771"/>
      <c r="DI126" s="771"/>
      <c r="DJ126" s="771"/>
      <c r="DK126" s="771"/>
      <c r="DL126" s="771">
        <v>158887</v>
      </c>
      <c r="DM126" s="771"/>
      <c r="DN126" s="771"/>
      <c r="DO126" s="771"/>
      <c r="DP126" s="771"/>
      <c r="DQ126" s="771">
        <v>430335</v>
      </c>
      <c r="DR126" s="771"/>
      <c r="DS126" s="771"/>
      <c r="DT126" s="771"/>
      <c r="DU126" s="771"/>
      <c r="DV126" s="823">
        <v>13.2</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447</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449</v>
      </c>
      <c r="DM127" s="820"/>
      <c r="DN127" s="820"/>
      <c r="DO127" s="820"/>
      <c r="DP127" s="820"/>
      <c r="DQ127" s="820" t="s">
        <v>449</v>
      </c>
      <c r="DR127" s="820"/>
      <c r="DS127" s="820"/>
      <c r="DT127" s="820"/>
      <c r="DU127" s="820"/>
      <c r="DV127" s="821" t="s">
        <v>449</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10162</v>
      </c>
      <c r="AB128" s="724"/>
      <c r="AC128" s="724"/>
      <c r="AD128" s="724"/>
      <c r="AE128" s="725"/>
      <c r="AF128" s="726">
        <v>20330</v>
      </c>
      <c r="AG128" s="724"/>
      <c r="AH128" s="724"/>
      <c r="AI128" s="724"/>
      <c r="AJ128" s="725"/>
      <c r="AK128" s="726">
        <v>20330</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4026444</v>
      </c>
      <c r="AB129" s="784"/>
      <c r="AC129" s="784"/>
      <c r="AD129" s="784"/>
      <c r="AE129" s="785"/>
      <c r="AF129" s="786">
        <v>4046274</v>
      </c>
      <c r="AG129" s="784"/>
      <c r="AH129" s="784"/>
      <c r="AI129" s="784"/>
      <c r="AJ129" s="785"/>
      <c r="AK129" s="786">
        <v>3947318</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14.1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653713</v>
      </c>
      <c r="AB130" s="784"/>
      <c r="AC130" s="784"/>
      <c r="AD130" s="784"/>
      <c r="AE130" s="785"/>
      <c r="AF130" s="786">
        <v>660506</v>
      </c>
      <c r="AG130" s="784"/>
      <c r="AH130" s="784"/>
      <c r="AI130" s="784"/>
      <c r="AJ130" s="785"/>
      <c r="AK130" s="786">
        <v>679753</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86.1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3372731</v>
      </c>
      <c r="AB131" s="717"/>
      <c r="AC131" s="717"/>
      <c r="AD131" s="717"/>
      <c r="AE131" s="718"/>
      <c r="AF131" s="719">
        <v>3385768</v>
      </c>
      <c r="AG131" s="717"/>
      <c r="AH131" s="717"/>
      <c r="AI131" s="717"/>
      <c r="AJ131" s="718"/>
      <c r="AK131" s="719">
        <v>3267565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15.729182079999999</v>
      </c>
      <c r="AB132" s="740"/>
      <c r="AC132" s="740"/>
      <c r="AD132" s="740"/>
      <c r="AE132" s="741"/>
      <c r="AF132" s="742">
        <v>13.19103967</v>
      </c>
      <c r="AG132" s="740"/>
      <c r="AH132" s="740"/>
      <c r="AI132" s="740"/>
      <c r="AJ132" s="741"/>
      <c r="AK132" s="742">
        <v>13.472999010000001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15.8</v>
      </c>
      <c r="AB133" s="749"/>
      <c r="AC133" s="749"/>
      <c r="AD133" s="749"/>
      <c r="AE133" s="750"/>
      <c r="AF133" s="748">
        <v>15</v>
      </c>
      <c r="AG133" s="749"/>
      <c r="AH133" s="749"/>
      <c r="AI133" s="749"/>
      <c r="AJ133" s="750"/>
      <c r="AK133" s="748">
        <v>14.1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1068312</v>
      </c>
      <c r="L9" s="264">
        <v>70062</v>
      </c>
      <c r="M9" s="265">
        <v>77799</v>
      </c>
      <c r="N9" s="266">
        <v>-9.9</v>
      </c>
    </row>
    <row r="10" spans="1:16">
      <c r="A10" s="248"/>
      <c r="B10" s="244"/>
      <c r="C10" s="244"/>
      <c r="D10" s="244"/>
      <c r="E10" s="244"/>
      <c r="F10" s="244"/>
      <c r="G10" s="1133" t="s">
        <v>470</v>
      </c>
      <c r="H10" s="1134"/>
      <c r="I10" s="1134"/>
      <c r="J10" s="1135"/>
      <c r="K10" s="267">
        <v>216064</v>
      </c>
      <c r="L10" s="268">
        <v>14170</v>
      </c>
      <c r="M10" s="269">
        <v>8141</v>
      </c>
      <c r="N10" s="270">
        <v>74.099999999999994</v>
      </c>
    </row>
    <row r="11" spans="1:16" ht="13.5" customHeight="1">
      <c r="A11" s="248"/>
      <c r="B11" s="244"/>
      <c r="C11" s="244"/>
      <c r="D11" s="244"/>
      <c r="E11" s="244"/>
      <c r="F11" s="244"/>
      <c r="G11" s="1133" t="s">
        <v>471</v>
      </c>
      <c r="H11" s="1134"/>
      <c r="I11" s="1134"/>
      <c r="J11" s="1135"/>
      <c r="K11" s="267">
        <v>157129</v>
      </c>
      <c r="L11" s="268">
        <v>10305</v>
      </c>
      <c r="M11" s="269">
        <v>11503</v>
      </c>
      <c r="N11" s="270">
        <v>-10.4</v>
      </c>
    </row>
    <row r="12" spans="1:16" ht="13.5" customHeight="1">
      <c r="A12" s="248"/>
      <c r="B12" s="244"/>
      <c r="C12" s="244"/>
      <c r="D12" s="244"/>
      <c r="E12" s="244"/>
      <c r="F12" s="244"/>
      <c r="G12" s="1133" t="s">
        <v>472</v>
      </c>
      <c r="H12" s="1134"/>
      <c r="I12" s="1134"/>
      <c r="J12" s="1135"/>
      <c r="K12" s="267" t="s">
        <v>473</v>
      </c>
      <c r="L12" s="268" t="s">
        <v>473</v>
      </c>
      <c r="M12" s="269">
        <v>578</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v>9917</v>
      </c>
      <c r="L14" s="268">
        <v>650</v>
      </c>
      <c r="M14" s="269">
        <v>3404</v>
      </c>
      <c r="N14" s="270">
        <v>-80.900000000000006</v>
      </c>
    </row>
    <row r="15" spans="1:16" ht="13.5" customHeight="1">
      <c r="A15" s="248"/>
      <c r="B15" s="244"/>
      <c r="C15" s="244"/>
      <c r="D15" s="244"/>
      <c r="E15" s="244"/>
      <c r="F15" s="244"/>
      <c r="G15" s="1133" t="s">
        <v>476</v>
      </c>
      <c r="H15" s="1134"/>
      <c r="I15" s="1134"/>
      <c r="J15" s="1135"/>
      <c r="K15" s="267">
        <v>23800</v>
      </c>
      <c r="L15" s="268">
        <v>1561</v>
      </c>
      <c r="M15" s="269">
        <v>1859</v>
      </c>
      <c r="N15" s="270">
        <v>-16</v>
      </c>
    </row>
    <row r="16" spans="1:16">
      <c r="A16" s="248"/>
      <c r="B16" s="244"/>
      <c r="C16" s="244"/>
      <c r="D16" s="244"/>
      <c r="E16" s="244"/>
      <c r="F16" s="244"/>
      <c r="G16" s="1136" t="s">
        <v>477</v>
      </c>
      <c r="H16" s="1137"/>
      <c r="I16" s="1137"/>
      <c r="J16" s="1138"/>
      <c r="K16" s="268">
        <v>-85437</v>
      </c>
      <c r="L16" s="268">
        <v>-5603</v>
      </c>
      <c r="M16" s="269">
        <v>-8484</v>
      </c>
      <c r="N16" s="270">
        <v>-34</v>
      </c>
    </row>
    <row r="17" spans="1:16">
      <c r="A17" s="248"/>
      <c r="B17" s="244"/>
      <c r="C17" s="244"/>
      <c r="D17" s="244"/>
      <c r="E17" s="244"/>
      <c r="F17" s="244"/>
      <c r="G17" s="1136" t="s">
        <v>170</v>
      </c>
      <c r="H17" s="1137"/>
      <c r="I17" s="1137"/>
      <c r="J17" s="1138"/>
      <c r="K17" s="268">
        <v>1389785</v>
      </c>
      <c r="L17" s="268">
        <v>91145</v>
      </c>
      <c r="M17" s="269">
        <v>94801</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10.1</v>
      </c>
      <c r="L21" s="281">
        <v>8.7799999999999994</v>
      </c>
      <c r="M21" s="282">
        <v>1.32</v>
      </c>
      <c r="N21" s="249"/>
      <c r="O21" s="283"/>
      <c r="P21" s="279"/>
    </row>
    <row r="22" spans="1:16" s="284" customFormat="1">
      <c r="A22" s="279"/>
      <c r="B22" s="249"/>
      <c r="C22" s="249"/>
      <c r="D22" s="249"/>
      <c r="E22" s="249"/>
      <c r="F22" s="249"/>
      <c r="G22" s="1130" t="s">
        <v>483</v>
      </c>
      <c r="H22" s="1131"/>
      <c r="I22" s="1131"/>
      <c r="J22" s="1132"/>
      <c r="K22" s="285">
        <v>88.4</v>
      </c>
      <c r="L22" s="286">
        <v>96.7</v>
      </c>
      <c r="M22" s="287">
        <v>-8.3000000000000007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757404</v>
      </c>
      <c r="L32" s="294">
        <v>49672</v>
      </c>
      <c r="M32" s="295">
        <v>52939</v>
      </c>
      <c r="N32" s="296">
        <v>-6.2</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v>6</v>
      </c>
      <c r="N34" s="296" t="s">
        <v>473</v>
      </c>
    </row>
    <row r="35" spans="1:16" ht="27" customHeight="1">
      <c r="A35" s="248"/>
      <c r="B35" s="244"/>
      <c r="C35" s="244"/>
      <c r="D35" s="244"/>
      <c r="E35" s="244"/>
      <c r="F35" s="244"/>
      <c r="G35" s="1121" t="s">
        <v>489</v>
      </c>
      <c r="H35" s="1122"/>
      <c r="I35" s="1122"/>
      <c r="J35" s="1123"/>
      <c r="K35" s="294">
        <v>310778</v>
      </c>
      <c r="L35" s="294">
        <v>20382</v>
      </c>
      <c r="M35" s="295">
        <v>16218</v>
      </c>
      <c r="N35" s="296">
        <v>25.7</v>
      </c>
    </row>
    <row r="36" spans="1:16" ht="27" customHeight="1">
      <c r="A36" s="248"/>
      <c r="B36" s="244"/>
      <c r="C36" s="244"/>
      <c r="D36" s="244"/>
      <c r="E36" s="244"/>
      <c r="F36" s="244"/>
      <c r="G36" s="1121" t="s">
        <v>490</v>
      </c>
      <c r="H36" s="1122"/>
      <c r="I36" s="1122"/>
      <c r="J36" s="1123"/>
      <c r="K36" s="294">
        <v>72140</v>
      </c>
      <c r="L36" s="294">
        <v>4731</v>
      </c>
      <c r="M36" s="295">
        <v>3341</v>
      </c>
      <c r="N36" s="296">
        <v>41.6</v>
      </c>
    </row>
    <row r="37" spans="1:16" ht="13.5" customHeight="1">
      <c r="A37" s="248"/>
      <c r="B37" s="244"/>
      <c r="C37" s="244"/>
      <c r="D37" s="244"/>
      <c r="E37" s="244"/>
      <c r="F37" s="244"/>
      <c r="G37" s="1121" t="s">
        <v>491</v>
      </c>
      <c r="H37" s="1122"/>
      <c r="I37" s="1122"/>
      <c r="J37" s="1123"/>
      <c r="K37" s="294" t="s">
        <v>473</v>
      </c>
      <c r="L37" s="294" t="s">
        <v>473</v>
      </c>
      <c r="M37" s="295">
        <v>1023</v>
      </c>
      <c r="N37" s="296" t="s">
        <v>473</v>
      </c>
    </row>
    <row r="38" spans="1:16" ht="27" customHeight="1">
      <c r="A38" s="248"/>
      <c r="B38" s="244"/>
      <c r="C38" s="244"/>
      <c r="D38" s="244"/>
      <c r="E38" s="244"/>
      <c r="F38" s="244"/>
      <c r="G38" s="1124" t="s">
        <v>492</v>
      </c>
      <c r="H38" s="1125"/>
      <c r="I38" s="1125"/>
      <c r="J38" s="1126"/>
      <c r="K38" s="297" t="s">
        <v>473</v>
      </c>
      <c r="L38" s="297" t="s">
        <v>473</v>
      </c>
      <c r="M38" s="298">
        <v>7</v>
      </c>
      <c r="N38" s="299" t="s">
        <v>473</v>
      </c>
      <c r="O38" s="293"/>
    </row>
    <row r="39" spans="1:16">
      <c r="A39" s="248"/>
      <c r="B39" s="244"/>
      <c r="C39" s="244"/>
      <c r="D39" s="244"/>
      <c r="E39" s="244"/>
      <c r="F39" s="244"/>
      <c r="G39" s="1124" t="s">
        <v>493</v>
      </c>
      <c r="H39" s="1125"/>
      <c r="I39" s="1125"/>
      <c r="J39" s="1126"/>
      <c r="K39" s="300">
        <v>-20330</v>
      </c>
      <c r="L39" s="300">
        <v>-1333</v>
      </c>
      <c r="M39" s="301">
        <v>-3044</v>
      </c>
      <c r="N39" s="302">
        <v>-56.2</v>
      </c>
      <c r="O39" s="293"/>
    </row>
    <row r="40" spans="1:16" ht="27" customHeight="1">
      <c r="A40" s="248"/>
      <c r="B40" s="244"/>
      <c r="C40" s="244"/>
      <c r="D40" s="244"/>
      <c r="E40" s="244"/>
      <c r="F40" s="244"/>
      <c r="G40" s="1121" t="s">
        <v>494</v>
      </c>
      <c r="H40" s="1122"/>
      <c r="I40" s="1122"/>
      <c r="J40" s="1123"/>
      <c r="K40" s="300">
        <v>-679753</v>
      </c>
      <c r="L40" s="300">
        <v>-44580</v>
      </c>
      <c r="M40" s="301">
        <v>-47792</v>
      </c>
      <c r="N40" s="302">
        <v>-6.7</v>
      </c>
      <c r="O40" s="293"/>
    </row>
    <row r="41" spans="1:16">
      <c r="A41" s="248"/>
      <c r="B41" s="244"/>
      <c r="C41" s="244"/>
      <c r="D41" s="244"/>
      <c r="E41" s="244"/>
      <c r="F41" s="244"/>
      <c r="G41" s="1127" t="s">
        <v>280</v>
      </c>
      <c r="H41" s="1128"/>
      <c r="I41" s="1128"/>
      <c r="J41" s="1129"/>
      <c r="K41" s="294">
        <v>440239</v>
      </c>
      <c r="L41" s="300">
        <v>28872</v>
      </c>
      <c r="M41" s="301">
        <v>22698</v>
      </c>
      <c r="N41" s="302">
        <v>27.2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488020</v>
      </c>
      <c r="J51" s="320">
        <v>31847</v>
      </c>
      <c r="K51" s="321">
        <v>-38.4</v>
      </c>
      <c r="L51" s="322">
        <v>71812</v>
      </c>
      <c r="M51" s="323">
        <v>25</v>
      </c>
      <c r="N51" s="324">
        <v>-63.4</v>
      </c>
    </row>
    <row r="52" spans="1:14">
      <c r="A52" s="248"/>
      <c r="B52" s="244"/>
      <c r="C52" s="244"/>
      <c r="D52" s="244"/>
      <c r="E52" s="244"/>
      <c r="F52" s="244"/>
      <c r="G52" s="325"/>
      <c r="H52" s="326" t="s">
        <v>505</v>
      </c>
      <c r="I52" s="327">
        <v>428794</v>
      </c>
      <c r="J52" s="328">
        <v>27982</v>
      </c>
      <c r="K52" s="329">
        <v>-36.200000000000003</v>
      </c>
      <c r="L52" s="330">
        <v>35025</v>
      </c>
      <c r="M52" s="331">
        <v>3.1</v>
      </c>
      <c r="N52" s="332">
        <v>-39.299999999999997</v>
      </c>
    </row>
    <row r="53" spans="1:14">
      <c r="A53" s="248"/>
      <c r="B53" s="244"/>
      <c r="C53" s="244"/>
      <c r="D53" s="244"/>
      <c r="E53" s="244"/>
      <c r="F53" s="244"/>
      <c r="G53" s="310" t="s">
        <v>506</v>
      </c>
      <c r="H53" s="311"/>
      <c r="I53" s="319">
        <v>601352</v>
      </c>
      <c r="J53" s="320">
        <v>39260</v>
      </c>
      <c r="K53" s="321">
        <v>23.3</v>
      </c>
      <c r="L53" s="322">
        <v>61557</v>
      </c>
      <c r="M53" s="323">
        <v>-14.3</v>
      </c>
      <c r="N53" s="324">
        <v>37.6</v>
      </c>
    </row>
    <row r="54" spans="1:14">
      <c r="A54" s="248"/>
      <c r="B54" s="244"/>
      <c r="C54" s="244"/>
      <c r="D54" s="244"/>
      <c r="E54" s="244"/>
      <c r="F54" s="244"/>
      <c r="G54" s="325"/>
      <c r="H54" s="326" t="s">
        <v>505</v>
      </c>
      <c r="I54" s="327">
        <v>519255</v>
      </c>
      <c r="J54" s="328">
        <v>33901</v>
      </c>
      <c r="K54" s="329">
        <v>21.2</v>
      </c>
      <c r="L54" s="330">
        <v>32497</v>
      </c>
      <c r="M54" s="331">
        <v>-7.2</v>
      </c>
      <c r="N54" s="332">
        <v>28.4</v>
      </c>
    </row>
    <row r="55" spans="1:14">
      <c r="A55" s="248"/>
      <c r="B55" s="244"/>
      <c r="C55" s="244"/>
      <c r="D55" s="244"/>
      <c r="E55" s="244"/>
      <c r="F55" s="244"/>
      <c r="G55" s="310" t="s">
        <v>507</v>
      </c>
      <c r="H55" s="311"/>
      <c r="I55" s="319">
        <v>566365</v>
      </c>
      <c r="J55" s="320">
        <v>36818</v>
      </c>
      <c r="K55" s="321">
        <v>-6.2</v>
      </c>
      <c r="L55" s="322">
        <v>69806</v>
      </c>
      <c r="M55" s="323">
        <v>13.4</v>
      </c>
      <c r="N55" s="324">
        <v>-19.600000000000001</v>
      </c>
    </row>
    <row r="56" spans="1:14">
      <c r="A56" s="248"/>
      <c r="B56" s="244"/>
      <c r="C56" s="244"/>
      <c r="D56" s="244"/>
      <c r="E56" s="244"/>
      <c r="F56" s="244"/>
      <c r="G56" s="325"/>
      <c r="H56" s="326" t="s">
        <v>505</v>
      </c>
      <c r="I56" s="327">
        <v>477743</v>
      </c>
      <c r="J56" s="328">
        <v>31057</v>
      </c>
      <c r="K56" s="329">
        <v>-8.4</v>
      </c>
      <c r="L56" s="330">
        <v>32823</v>
      </c>
      <c r="M56" s="331">
        <v>1</v>
      </c>
      <c r="N56" s="332">
        <v>-9.4</v>
      </c>
    </row>
    <row r="57" spans="1:14">
      <c r="A57" s="248"/>
      <c r="B57" s="244"/>
      <c r="C57" s="244"/>
      <c r="D57" s="244"/>
      <c r="E57" s="244"/>
      <c r="F57" s="244"/>
      <c r="G57" s="310" t="s">
        <v>508</v>
      </c>
      <c r="H57" s="311"/>
      <c r="I57" s="319">
        <v>646500</v>
      </c>
      <c r="J57" s="320">
        <v>42172</v>
      </c>
      <c r="K57" s="321">
        <v>14.5</v>
      </c>
      <c r="L57" s="322">
        <v>74444</v>
      </c>
      <c r="M57" s="323">
        <v>6.6</v>
      </c>
      <c r="N57" s="324">
        <v>7.9</v>
      </c>
    </row>
    <row r="58" spans="1:14">
      <c r="A58" s="248"/>
      <c r="B58" s="244"/>
      <c r="C58" s="244"/>
      <c r="D58" s="244"/>
      <c r="E58" s="244"/>
      <c r="F58" s="244"/>
      <c r="G58" s="325"/>
      <c r="H58" s="326" t="s">
        <v>505</v>
      </c>
      <c r="I58" s="327">
        <v>331484</v>
      </c>
      <c r="J58" s="328">
        <v>21623</v>
      </c>
      <c r="K58" s="329">
        <v>-30.4</v>
      </c>
      <c r="L58" s="330">
        <v>34175</v>
      </c>
      <c r="M58" s="331">
        <v>4.0999999999999996</v>
      </c>
      <c r="N58" s="332">
        <v>-34.5</v>
      </c>
    </row>
    <row r="59" spans="1:14">
      <c r="A59" s="248"/>
      <c r="B59" s="244"/>
      <c r="C59" s="244"/>
      <c r="D59" s="244"/>
      <c r="E59" s="244"/>
      <c r="F59" s="244"/>
      <c r="G59" s="310" t="s">
        <v>509</v>
      </c>
      <c r="H59" s="311"/>
      <c r="I59" s="319">
        <v>912517</v>
      </c>
      <c r="J59" s="320">
        <v>59845</v>
      </c>
      <c r="K59" s="321">
        <v>41.9</v>
      </c>
      <c r="L59" s="322">
        <v>85205</v>
      </c>
      <c r="M59" s="323">
        <v>14.5</v>
      </c>
      <c r="N59" s="324">
        <v>27.4</v>
      </c>
    </row>
    <row r="60" spans="1:14">
      <c r="A60" s="248"/>
      <c r="B60" s="244"/>
      <c r="C60" s="244"/>
      <c r="D60" s="244"/>
      <c r="E60" s="244"/>
      <c r="F60" s="244"/>
      <c r="G60" s="325"/>
      <c r="H60" s="326" t="s">
        <v>505</v>
      </c>
      <c r="I60" s="333">
        <v>362962</v>
      </c>
      <c r="J60" s="328">
        <v>23804</v>
      </c>
      <c r="K60" s="329">
        <v>10.1</v>
      </c>
      <c r="L60" s="330">
        <v>38847</v>
      </c>
      <c r="M60" s="331">
        <v>13.7</v>
      </c>
      <c r="N60" s="332">
        <v>-3.6</v>
      </c>
    </row>
    <row r="61" spans="1:14">
      <c r="A61" s="248"/>
      <c r="B61" s="244"/>
      <c r="C61" s="244"/>
      <c r="D61" s="244"/>
      <c r="E61" s="244"/>
      <c r="F61" s="244"/>
      <c r="G61" s="310" t="s">
        <v>510</v>
      </c>
      <c r="H61" s="334"/>
      <c r="I61" s="335">
        <v>642951</v>
      </c>
      <c r="J61" s="336">
        <v>41988</v>
      </c>
      <c r="K61" s="337">
        <v>7</v>
      </c>
      <c r="L61" s="338">
        <v>72565</v>
      </c>
      <c r="M61" s="339">
        <v>9</v>
      </c>
      <c r="N61" s="324">
        <v>-2</v>
      </c>
    </row>
    <row r="62" spans="1:14">
      <c r="A62" s="248"/>
      <c r="B62" s="244"/>
      <c r="C62" s="244"/>
      <c r="D62" s="244"/>
      <c r="E62" s="244"/>
      <c r="F62" s="244"/>
      <c r="G62" s="325"/>
      <c r="H62" s="326" t="s">
        <v>505</v>
      </c>
      <c r="I62" s="327">
        <v>424048</v>
      </c>
      <c r="J62" s="328">
        <v>27673</v>
      </c>
      <c r="K62" s="329">
        <v>-8.6999999999999993</v>
      </c>
      <c r="L62" s="330">
        <v>34673</v>
      </c>
      <c r="M62" s="331">
        <v>2.9</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18.86</v>
      </c>
      <c r="G47" s="12">
        <v>16.559999999999999</v>
      </c>
      <c r="H47" s="12">
        <v>11.17</v>
      </c>
      <c r="I47" s="12">
        <v>11.46</v>
      </c>
      <c r="J47" s="13">
        <v>7.53</v>
      </c>
    </row>
    <row r="48" spans="2:10" ht="57.75" customHeight="1">
      <c r="B48" s="14"/>
      <c r="C48" s="1141" t="s">
        <v>4</v>
      </c>
      <c r="D48" s="1141"/>
      <c r="E48" s="1142"/>
      <c r="F48" s="15">
        <v>10.67</v>
      </c>
      <c r="G48" s="16">
        <v>7.55</v>
      </c>
      <c r="H48" s="16">
        <v>9.25</v>
      </c>
      <c r="I48" s="16">
        <v>5.89</v>
      </c>
      <c r="J48" s="17">
        <v>7.85</v>
      </c>
    </row>
    <row r="49" spans="2:10" ht="57.75" customHeight="1" thickBot="1">
      <c r="B49" s="18"/>
      <c r="C49" s="1143" t="s">
        <v>5</v>
      </c>
      <c r="D49" s="1143"/>
      <c r="E49" s="1144"/>
      <c r="F49" s="19" t="s">
        <v>517</v>
      </c>
      <c r="G49" s="20" t="s">
        <v>518</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522</v>
      </c>
      <c r="D34" s="1151"/>
      <c r="E34" s="1152"/>
      <c r="F34" s="32">
        <v>12.78</v>
      </c>
      <c r="G34" s="33">
        <v>13.67</v>
      </c>
      <c r="H34" s="33">
        <v>14.46</v>
      </c>
      <c r="I34" s="33">
        <v>15.37</v>
      </c>
      <c r="J34" s="34">
        <v>16.399999999999999</v>
      </c>
      <c r="K34" s="22"/>
      <c r="L34" s="22"/>
      <c r="M34" s="22"/>
      <c r="N34" s="22"/>
      <c r="O34" s="22"/>
      <c r="P34" s="22"/>
    </row>
    <row r="35" spans="1:16" ht="39" customHeight="1">
      <c r="A35" s="22"/>
      <c r="B35" s="35"/>
      <c r="C35" s="1145" t="s">
        <v>523</v>
      </c>
      <c r="D35" s="1146"/>
      <c r="E35" s="1147"/>
      <c r="F35" s="36">
        <v>10.67</v>
      </c>
      <c r="G35" s="37">
        <v>7.55</v>
      </c>
      <c r="H35" s="37">
        <v>9.25</v>
      </c>
      <c r="I35" s="37">
        <v>5.88</v>
      </c>
      <c r="J35" s="38">
        <v>7.84</v>
      </c>
      <c r="K35" s="22"/>
      <c r="L35" s="22"/>
      <c r="M35" s="22"/>
      <c r="N35" s="22"/>
      <c r="O35" s="22"/>
      <c r="P35" s="22"/>
    </row>
    <row r="36" spans="1:16" ht="39" customHeight="1">
      <c r="A36" s="22"/>
      <c r="B36" s="35"/>
      <c r="C36" s="1145" t="s">
        <v>524</v>
      </c>
      <c r="D36" s="1146"/>
      <c r="E36" s="1147"/>
      <c r="F36" s="36">
        <v>0.05</v>
      </c>
      <c r="G36" s="37">
        <v>0.04</v>
      </c>
      <c r="H36" s="37">
        <v>1.2</v>
      </c>
      <c r="I36" s="37">
        <v>0.8</v>
      </c>
      <c r="J36" s="38">
        <v>1.1499999999999999</v>
      </c>
      <c r="K36" s="22"/>
      <c r="L36" s="22"/>
      <c r="M36" s="22"/>
      <c r="N36" s="22"/>
      <c r="O36" s="22"/>
      <c r="P36" s="22"/>
    </row>
    <row r="37" spans="1:16" ht="39" customHeight="1">
      <c r="A37" s="22"/>
      <c r="B37" s="35"/>
      <c r="C37" s="1145" t="s">
        <v>525</v>
      </c>
      <c r="D37" s="1146"/>
      <c r="E37" s="1147"/>
      <c r="F37" s="36">
        <v>0.14000000000000001</v>
      </c>
      <c r="G37" s="37">
        <v>0.14000000000000001</v>
      </c>
      <c r="H37" s="37">
        <v>1.4</v>
      </c>
      <c r="I37" s="37">
        <v>1.37</v>
      </c>
      <c r="J37" s="38">
        <v>0.66</v>
      </c>
      <c r="K37" s="22"/>
      <c r="L37" s="22"/>
      <c r="M37" s="22"/>
      <c r="N37" s="22"/>
      <c r="O37" s="22"/>
      <c r="P37" s="22"/>
    </row>
    <row r="38" spans="1:16" ht="39" customHeight="1">
      <c r="A38" s="22"/>
      <c r="B38" s="35"/>
      <c r="C38" s="1145" t="s">
        <v>526</v>
      </c>
      <c r="D38" s="1146"/>
      <c r="E38" s="1147"/>
      <c r="F38" s="36">
        <v>0.03</v>
      </c>
      <c r="G38" s="37">
        <v>0.04</v>
      </c>
      <c r="H38" s="37">
        <v>0.06</v>
      </c>
      <c r="I38" s="37">
        <v>0.06</v>
      </c>
      <c r="J38" s="38">
        <v>7.0000000000000007E-2</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528</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712</v>
      </c>
      <c r="L45" s="60">
        <v>744</v>
      </c>
      <c r="M45" s="60">
        <v>762</v>
      </c>
      <c r="N45" s="60">
        <v>749</v>
      </c>
      <c r="O45" s="61">
        <v>757</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365</v>
      </c>
      <c r="L48" s="64">
        <v>372</v>
      </c>
      <c r="M48" s="64">
        <v>351</v>
      </c>
      <c r="N48" s="64">
        <v>298</v>
      </c>
      <c r="O48" s="65">
        <v>311</v>
      </c>
      <c r="P48" s="48"/>
      <c r="Q48" s="48"/>
      <c r="R48" s="48"/>
      <c r="S48" s="48"/>
      <c r="T48" s="48"/>
      <c r="U48" s="48"/>
    </row>
    <row r="49" spans="1:21" ht="30.75" customHeight="1">
      <c r="A49" s="48"/>
      <c r="B49" s="1163"/>
      <c r="C49" s="1164"/>
      <c r="D49" s="62"/>
      <c r="E49" s="1155" t="s">
        <v>16</v>
      </c>
      <c r="F49" s="1155"/>
      <c r="G49" s="1155"/>
      <c r="H49" s="1155"/>
      <c r="I49" s="1155"/>
      <c r="J49" s="1156"/>
      <c r="K49" s="63">
        <v>97</v>
      </c>
      <c r="L49" s="64">
        <v>91</v>
      </c>
      <c r="M49" s="64">
        <v>81</v>
      </c>
      <c r="N49" s="64">
        <v>81</v>
      </c>
      <c r="O49" s="65">
        <v>72</v>
      </c>
      <c r="P49" s="48"/>
      <c r="Q49" s="48"/>
      <c r="R49" s="48"/>
      <c r="S49" s="48"/>
      <c r="T49" s="48"/>
      <c r="U49" s="48"/>
    </row>
    <row r="50" spans="1:21" ht="30.75" customHeight="1">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v>0</v>
      </c>
      <c r="M51" s="64">
        <v>0</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644</v>
      </c>
      <c r="L52" s="64">
        <v>647</v>
      </c>
      <c r="M52" s="64">
        <v>663</v>
      </c>
      <c r="N52" s="64">
        <v>680</v>
      </c>
      <c r="O52" s="65">
        <v>700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530</v>
      </c>
      <c r="L53" s="69">
        <v>560</v>
      </c>
      <c r="M53" s="69">
        <v>531</v>
      </c>
      <c r="N53" s="69">
        <v>448</v>
      </c>
      <c r="O53" s="70">
        <v>440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梅村明広</cp:lastModifiedBy>
  <cp:lastPrinted>2016-04-22T08:02:29Z</cp:lastPrinted>
  <dcterms:created xsi:type="dcterms:W3CDTF">2016-02-15T01:29:47Z</dcterms:created>
  <dcterms:modified xsi:type="dcterms:W3CDTF">2016-05-09T01:33:19Z</dcterms:modified>
  <cp:category/>
</cp:coreProperties>
</file>